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autoCompressPictures="0"/>
  <mc:AlternateContent xmlns:mc="http://schemas.openxmlformats.org/markup-compatibility/2006">
    <mc:Choice Requires="x15">
      <x15ac:absPath xmlns:x15ac="http://schemas.microsoft.com/office/spreadsheetml/2010/11/ac" url="https://unwomen-my.sharepoint.com/personal/eduardo_gomez_unwomen_org/Documents/UNwomen/Website-Contents/Publications/2020/"/>
    </mc:Choice>
  </mc:AlternateContent>
  <xr:revisionPtr revIDLastSave="0" documentId="8_{3FE91A12-5FB6-4D01-8540-281AD3859871}" xr6:coauthVersionLast="45" xr6:coauthVersionMax="45" xr10:uidLastSave="{00000000-0000-0000-0000-000000000000}"/>
  <bookViews>
    <workbookView xWindow="-108" yWindow="-108" windowWidth="23256" windowHeight="12720" xr2:uid="{00000000-000D-0000-FFFF-FFFF00000000}"/>
  </bookViews>
  <sheets>
    <sheet name="Dashboard" sheetId="28" r:id="rId1"/>
    <sheet name="Questionnaire" sheetId="21" r:id="rId2"/>
    <sheet name="Choice" sheetId="29" state="hidden" r:id="rId3"/>
  </sheets>
  <definedNames>
    <definedName name="ExtraCredit">Questionnaire!$F$9:$G$17</definedName>
    <definedName name="Fruit">Questionnaire!$C$3:$D$7</definedName>
    <definedName name="Items">Questionnaire!$C$9:$D$17</definedName>
    <definedName name="Meat">Questionnaire!$F$3:$G$7</definedName>
    <definedName name="MoreFruit">Questionnaire!$C$39:$D$43</definedName>
    <definedName name="MoreItem">Questionnaire!$C$48:$D$52</definedName>
    <definedName name="MoreItems">Questionnaire!$F$47:$G$51</definedName>
    <definedName name="SUMExtraCredit">Questionnaire!$F$9:$G$17</definedName>
    <definedName name="SUMIF">Questionnaire!$C$73:$D$78</definedName>
    <definedName name="SUMIFExtraCredit">Questionnaire!$F$72:$G$77</definedName>
    <definedName name="Total">Questionnaire!#REF!</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1" i="28" l="1"/>
  <c r="C70" i="28"/>
  <c r="F41" i="29"/>
  <c r="F42" i="29"/>
  <c r="F43" i="29"/>
  <c r="F44" i="29"/>
  <c r="F40" i="29"/>
  <c r="C66" i="28"/>
  <c r="F38" i="29"/>
  <c r="F37" i="29"/>
  <c r="F36" i="29"/>
  <c r="C58" i="28"/>
  <c r="F34" i="29"/>
  <c r="F33" i="29"/>
  <c r="F32" i="29"/>
  <c r="F28" i="29"/>
  <c r="F29" i="29"/>
  <c r="F30" i="29"/>
  <c r="F27" i="29"/>
  <c r="F25" i="29"/>
  <c r="F24" i="29"/>
  <c r="F23" i="29"/>
  <c r="C44" i="28" s="1"/>
  <c r="F22" i="29"/>
  <c r="F20" i="29"/>
  <c r="F19" i="29"/>
  <c r="F18" i="29"/>
  <c r="F17" i="29"/>
  <c r="F16" i="29"/>
  <c r="F15" i="29"/>
  <c r="C37" i="28" s="1"/>
  <c r="F9" i="29"/>
  <c r="F10" i="29"/>
  <c r="F11" i="29"/>
  <c r="F12" i="29"/>
  <c r="F8" i="29"/>
  <c r="C53" i="28" l="1"/>
  <c r="C27" i="28"/>
  <c r="F14" i="28" l="1"/>
  <c r="F15" i="28"/>
  <c r="E17" i="28"/>
  <c r="E16" i="28"/>
  <c r="E15" i="28"/>
  <c r="F17" i="28"/>
  <c r="F16" i="28"/>
  <c r="A77" i="28" l="1"/>
  <c r="A63" i="28"/>
  <c r="A50" i="28"/>
  <c r="A34" i="28"/>
  <c r="D77" i="28"/>
  <c r="D63" i="28"/>
  <c r="D50" i="28"/>
  <c r="D34" i="28"/>
  <c r="E14" i="28" s="1"/>
  <c r="E12" i="28" s="1"/>
  <c r="A33" i="28" l="1"/>
  <c r="A76" i="28"/>
  <c r="A62" i="28"/>
  <c r="A49" i="28"/>
</calcChain>
</file>

<file path=xl/sharedStrings.xml><?xml version="1.0" encoding="utf-8"?>
<sst xmlns="http://schemas.openxmlformats.org/spreadsheetml/2006/main" count="691" uniqueCount="247">
  <si>
    <t>Score</t>
  </si>
  <si>
    <t>Question 0:</t>
  </si>
  <si>
    <t xml:space="preserve">Is the programme background conducive of being gender transformative? </t>
  </si>
  <si>
    <t>0.1</t>
  </si>
  <si>
    <t>At least gender- and age- disaggregated information is available about the needs, capacities and preferences of the affected community</t>
  </si>
  <si>
    <t>Mostly</t>
  </si>
  <si>
    <t xml:space="preserve">Text box for the evaluator to fill </t>
  </si>
  <si>
    <t>0.2</t>
  </si>
  <si>
    <t>Programme documents outline the main barriers to GEWE</t>
  </si>
  <si>
    <t>Yes</t>
  </si>
  <si>
    <t>0.3</t>
  </si>
  <si>
    <t>Programme staff is gender-balance</t>
  </si>
  <si>
    <t>No</t>
  </si>
  <si>
    <t>0.4</t>
  </si>
  <si>
    <t>Programme management staff is equally composed of women and men</t>
  </si>
  <si>
    <t>0.5</t>
  </si>
  <si>
    <t>Technical protection guidance is consistently available to support the programme team throughout implementation on gender-related topics</t>
  </si>
  <si>
    <t>Not Rated</t>
  </si>
  <si>
    <t>Feedback on Section 0 - The evaluator will briefly (3-5 sentences) assess top line issues for this section and provide suggestions for improvements.</t>
  </si>
  <si>
    <t>Overall rating for Section</t>
  </si>
  <si>
    <t>1.1</t>
  </si>
  <si>
    <t>1.2</t>
  </si>
  <si>
    <t>Women and girls have been consulted as part of the planning and design process</t>
  </si>
  <si>
    <t>1.3</t>
  </si>
  <si>
    <t>Women and girls are consulted on a regular basis as part of the on-going monitoring efforts, in a safe and dignified manner</t>
  </si>
  <si>
    <t>1.4</t>
  </si>
  <si>
    <t>There is at least one confidential feedback and complaints mechanism that is safely accessible by women and girls</t>
  </si>
  <si>
    <t>1.5</t>
  </si>
  <si>
    <t xml:space="preserve">Women and girls have access to designated safe spaces and cohesion centers. </t>
  </si>
  <si>
    <t>1.6</t>
  </si>
  <si>
    <t>Sensitisation and outreach is conducted with overall community members including men, local leaders, power brokers, etc.</t>
  </si>
  <si>
    <t xml:space="preserve">Do women participate and lead in programme related decision making structures (e.g. committees)? </t>
  </si>
  <si>
    <t>2.1</t>
  </si>
  <si>
    <t xml:space="preserve">Programme has a set an objective of percentage of women's benefiting from the interventions </t>
  </si>
  <si>
    <t>2.2</t>
  </si>
  <si>
    <t>Women report being very satisfied or satisfied with their level of participation in programme related decision making</t>
  </si>
  <si>
    <t>2.3</t>
  </si>
  <si>
    <t>Women feel their participation has an influence in community decision making structures</t>
  </si>
  <si>
    <t>Partly</t>
  </si>
  <si>
    <t xml:space="preserve">2.4 </t>
  </si>
  <si>
    <t>Programme has been adjusted on the basis of feedback received by women-led groups</t>
  </si>
  <si>
    <t>Feedback on Section 1 - The evaluator will briefly (3-5 sentences) assess top line issues for this section and provide suggestions for improvements.</t>
  </si>
  <si>
    <t xml:space="preserve">Score </t>
  </si>
  <si>
    <t>Question 3:</t>
  </si>
  <si>
    <t xml:space="preserve">Has the programme adequately assessed the risks of gender-based violence? </t>
  </si>
  <si>
    <t xml:space="preserve">3.1 </t>
  </si>
  <si>
    <t xml:space="preserve">Programme design is based on the results of GBV risks assessment </t>
  </si>
  <si>
    <t>3.2</t>
  </si>
  <si>
    <t>Programme guidelines or standard operating procedures include GBV risk mitigation measures</t>
  </si>
  <si>
    <t>3.3</t>
  </si>
  <si>
    <t>Beneficiaries' personal data is safely collected, stored, transferred and disposed of.</t>
  </si>
  <si>
    <t>3.4</t>
  </si>
  <si>
    <t>Programme staff have received training on the basic concepts of gender, GBV, PSEA and the guiding principles for GBV prevention and response</t>
  </si>
  <si>
    <t>Question 4:</t>
  </si>
  <si>
    <t xml:space="preserve">Has the programme implemented effective GBV risk mitigation measures and safe referral? </t>
  </si>
  <si>
    <t>4.1</t>
  </si>
  <si>
    <t>Programme team knows about the GBV referral pathways as well
psychosocial support for GBV affected population</t>
  </si>
  <si>
    <t>4.2</t>
  </si>
  <si>
    <t xml:space="preserve">The effectiveness of GBV risk mitigation measures is regularly monitored </t>
  </si>
  <si>
    <t>4.3</t>
  </si>
  <si>
    <t>Women and girls report feeling safe when accessing assistance and services</t>
  </si>
  <si>
    <t xml:space="preserve">Question 5: </t>
  </si>
  <si>
    <t xml:space="preserve">Is the programme promoting equal economic opportunities for women? </t>
  </si>
  <si>
    <t>5.1</t>
  </si>
  <si>
    <t>Women have the same opportunity as men to be hired for programme-related daily work</t>
  </si>
  <si>
    <t>5.2</t>
  </si>
  <si>
    <r>
      <t xml:space="preserve">Women have the same </t>
    </r>
    <r>
      <rPr>
        <sz val="11"/>
        <color theme="1"/>
        <rFont val="Calibri"/>
        <family val="2"/>
        <scheme val="minor"/>
      </rPr>
      <t xml:space="preserve">opportunity  as men to be enrolled in cash for work programmes </t>
    </r>
  </si>
  <si>
    <t>5.3</t>
  </si>
  <si>
    <r>
      <t xml:space="preserve">Women have </t>
    </r>
    <r>
      <rPr>
        <sz val="11"/>
        <color theme="1"/>
        <rFont val="Calibri"/>
        <family val="2"/>
        <scheme val="minor"/>
      </rPr>
      <t xml:space="preserve">completed a training course necessary for income-generating activities </t>
    </r>
  </si>
  <si>
    <t xml:space="preserve">Question 6: </t>
  </si>
  <si>
    <t xml:space="preserve">Is the programme promoting equal control over resources? </t>
  </si>
  <si>
    <t>6.1</t>
  </si>
  <si>
    <t>Women and girls report having safe physical access to the markets</t>
  </si>
  <si>
    <t>6.2</t>
  </si>
  <si>
    <t>Women and girls report having safe physical access to the distribution sites to receive assistance</t>
  </si>
  <si>
    <t>6.3</t>
  </si>
  <si>
    <t>Women report having safe access to the chosen payment delivery mechanisms</t>
  </si>
  <si>
    <t>6.4</t>
  </si>
  <si>
    <t>At household level, women report having joint decision -making power with regard to productive assets and expenditures</t>
  </si>
  <si>
    <t>6.5</t>
  </si>
  <si>
    <t>Women report having equal access to credit and financial resources</t>
  </si>
  <si>
    <t>Feedback on Section 3 - The evaluator will briefly (3-5 sentences) assess top line issues for this section and provide suggestions for improvements.</t>
  </si>
  <si>
    <t>DASHBOARD</t>
  </si>
  <si>
    <t xml:space="preserve">GENDER RESULTS EFFECTIVENESS SCALE  </t>
  </si>
  <si>
    <r>
      <rPr>
        <b/>
        <sz val="15"/>
        <color theme="0"/>
        <rFont val="Calibri (Body)"/>
      </rPr>
      <t>Gender Sensitive</t>
    </r>
    <r>
      <rPr>
        <b/>
        <sz val="16"/>
        <color theme="0"/>
        <rFont val="Calibri (Body)"/>
      </rPr>
      <t xml:space="preserve"> </t>
    </r>
  </si>
  <si>
    <t>Gender Responsive</t>
  </si>
  <si>
    <t>Gender Transformative</t>
  </si>
  <si>
    <t>None</t>
  </si>
  <si>
    <r>
      <t xml:space="preserve">Has a negative outcome that </t>
    </r>
    <r>
      <rPr>
        <b/>
        <sz val="14"/>
        <color rgb="FFD31145"/>
        <rFont val="Calibri"/>
        <family val="2"/>
      </rPr>
      <t>aggravated or reinforced existing gender inequalitie</t>
    </r>
    <r>
      <rPr>
        <b/>
        <sz val="14"/>
        <color theme="1"/>
        <rFont val="Calibri"/>
        <family val="2"/>
      </rPr>
      <t xml:space="preserve">s </t>
    </r>
    <r>
      <rPr>
        <sz val="14"/>
        <color theme="1"/>
        <rFont val="Calibri"/>
        <family val="2"/>
      </rPr>
      <t>and norms</t>
    </r>
  </si>
  <si>
    <r>
      <t xml:space="preserve"> </t>
    </r>
    <r>
      <rPr>
        <b/>
        <sz val="14"/>
        <color rgb="FFF15D22"/>
        <rFont val="Calibri"/>
        <family val="2"/>
      </rPr>
      <t>Fails to take into account the different socially constructed roles of women</t>
    </r>
    <r>
      <rPr>
        <sz val="14"/>
        <color theme="1"/>
        <rFont val="Calibri"/>
        <family val="2"/>
      </rPr>
      <t xml:space="preserve">, men, boys and girls and fail to address each groups’ diverse needs. They maintain the status quo and will not help transform the unequal structure of gender relations. </t>
    </r>
  </si>
  <si>
    <r>
      <rPr>
        <b/>
        <sz val="14"/>
        <color rgb="FFE2B511"/>
        <rFont val="Calibri"/>
        <family val="2"/>
      </rPr>
      <t xml:space="preserve"> Recognizes gender differences</t>
    </r>
    <r>
      <rPr>
        <sz val="14"/>
        <color theme="1"/>
        <rFont val="Calibri"/>
        <family val="2"/>
      </rPr>
      <t xml:space="preserve"> and attempt to redress existing gender inequalities</t>
    </r>
  </si>
  <si>
    <r>
      <t xml:space="preserve">Describes laws, policies, programmes and public services that are </t>
    </r>
    <r>
      <rPr>
        <b/>
        <sz val="14"/>
        <color rgb="FF6CB33F"/>
        <rFont val="Calibri"/>
        <family val="2"/>
      </rPr>
      <t>formulated and/or delivered in ways that take into account gender inequalities</t>
    </r>
    <r>
      <rPr>
        <sz val="14"/>
        <color theme="1"/>
        <rFont val="Calibri"/>
        <family val="2"/>
      </rPr>
      <t>, and respond proactively to overcome and eliminate such inequalities in order to achieve gender equality, women’s rights and women’s empowerment.</t>
    </r>
  </si>
  <si>
    <r>
      <t>Attempts to redefine women’s and men’s gender roles and relations to create greater equality. These are</t>
    </r>
    <r>
      <rPr>
        <b/>
        <sz val="14"/>
        <color rgb="FF339966"/>
        <rFont val="Calibri"/>
        <family val="2"/>
      </rPr>
      <t xml:space="preserve"> interventions that seek to target the structural causes as well as the symptoms of gender inequality</t>
    </r>
    <r>
      <rPr>
        <sz val="14"/>
        <color theme="1"/>
        <rFont val="Calibri"/>
        <family val="2"/>
      </rPr>
      <t>, leading to lasting changes in the power and choices women (and men) have over their own lives, rather than just a temporary increase in opportunities.</t>
    </r>
  </si>
  <si>
    <t xml:space="preserve">An aspect of the programme was not rated for a legitimate reason that does not undermine the extent to which the power empowered women. </t>
  </si>
  <si>
    <t>N/A</t>
  </si>
  <si>
    <t>– – – –</t>
  </si>
  <si>
    <t xml:space="preserve">– </t>
  </si>
  <si>
    <t>* – – –</t>
  </si>
  <si>
    <t>** – –</t>
  </si>
  <si>
    <t>*** –</t>
  </si>
  <si>
    <t>****</t>
  </si>
  <si>
    <t>Visualisation</t>
  </si>
  <si>
    <t>Weighting (Score)</t>
  </si>
  <si>
    <t>Implication</t>
  </si>
  <si>
    <t>Section &amp;        Overall Rating</t>
  </si>
  <si>
    <r>
      <t xml:space="preserve">Constructive Feedback
</t>
    </r>
    <r>
      <rPr>
        <sz val="14"/>
        <color theme="0"/>
        <rFont val="Calibri"/>
        <family val="2"/>
      </rPr>
      <t>(1-2 sentences to suggest improvements for every statement that is not rated "yes"). If not rated, provide reasons here.</t>
    </r>
  </si>
  <si>
    <t>Does the programme accounts for both women and men's needs?</t>
  </si>
  <si>
    <t>Question 1:</t>
  </si>
  <si>
    <t>Question 2:</t>
  </si>
  <si>
    <t>The programme is designed on the basis of humanitarian needs assessments that capture gender- and age-disaggregated data</t>
  </si>
  <si>
    <t>Corresponding Indicator</t>
  </si>
  <si>
    <t>Question</t>
  </si>
  <si>
    <t>Type of answer</t>
  </si>
  <si>
    <t>Type of collection</t>
  </si>
  <si>
    <t xml:space="preserve">Is there gender- and age- disaggregate information available about the needs, capacities and preferences of the affected community? </t>
  </si>
  <si>
    <t>Yes/No</t>
  </si>
  <si>
    <t>Observation / Document review</t>
  </si>
  <si>
    <t xml:space="preserve">Do the programme documents outline the main barriers to equality for women, men, girls and boys? </t>
  </si>
  <si>
    <t>Yes/Mostly/Partly/No/Not Rated</t>
  </si>
  <si>
    <t>Document review</t>
  </si>
  <si>
    <t xml:space="preserve"> Programme staff is gender-balance</t>
  </si>
  <si>
    <t>% of staff who are women</t>
  </si>
  <si>
    <t>Numeric</t>
  </si>
  <si>
    <t>HR documents</t>
  </si>
  <si>
    <t>% of implementing partners' staff who are women</t>
  </si>
  <si>
    <t>% of managerial staff that are women</t>
  </si>
  <si>
    <t>A programme specialist with gender expertise is available to support the programme team throughout implementation on gender-related topics</t>
  </si>
  <si>
    <t>Is there a programme specialist with gender expertise working on the programme?</t>
  </si>
  <si>
    <t>The programme is designed on the basis of assessments that capture gender- and age-disaggregated data</t>
  </si>
  <si>
    <t xml:space="preserve">Do the programme documents explicitly refer to a formalised gender analysis? </t>
  </si>
  <si>
    <t>yes/no/some</t>
  </si>
  <si>
    <t>Desk Review</t>
  </si>
  <si>
    <t xml:space="preserve">Do assessments use age-disaggregated data? </t>
  </si>
  <si>
    <t xml:space="preserve">Do assessments use gender-disaggregated data? </t>
  </si>
  <si>
    <t xml:space="preserve">1.2 </t>
  </si>
  <si>
    <t xml:space="preserve">Have women and girls been consulted separetely from men and boys to inform the design of the program? </t>
  </si>
  <si>
    <t>Interview</t>
  </si>
  <si>
    <t xml:space="preserve">Has the program design consider partnerships and funding for local women's rights organisations? </t>
  </si>
  <si>
    <t>yes/no/partly</t>
  </si>
  <si>
    <t xml:space="preserve">How often are monitoring exercises conducted? </t>
  </si>
  <si>
    <t>Desk review / MEAL Framework</t>
  </si>
  <si>
    <t>Are women and girls consulted on a regular basis?</t>
  </si>
  <si>
    <t>Yes/No/Some</t>
  </si>
  <si>
    <t>Are women and girls consulted separately from men and boys in a safe and dignified manner?</t>
  </si>
  <si>
    <t xml:space="preserve">Do women and girls feel safe during monitoring exercises? </t>
  </si>
  <si>
    <t>Focus groups</t>
  </si>
  <si>
    <t>Do women and girl feel that their inputs are taken into consideration?</t>
  </si>
  <si>
    <t xml:space="preserve">There is a feedback mechanism in place and women and girls are aware that there is a complaint feedback mechanism </t>
  </si>
  <si>
    <t>Survey/FDG</t>
  </si>
  <si>
    <t>Women and girls report feeling safe using the feedback mechanism</t>
  </si>
  <si>
    <t>Complaints are addressed</t>
  </si>
  <si>
    <t>Number of safe spaces and cohesion centres vis-à-vis target group number</t>
  </si>
  <si>
    <t>Document review / attendance records</t>
  </si>
  <si>
    <t xml:space="preserve">% of women who report using the safe spaces and cohesion centres </t>
  </si>
  <si>
    <t>FDGs</t>
  </si>
  <si>
    <t>Sensitisation and outreach was conducted with overall community members including men, local leaders, power brokers, etc.</t>
  </si>
  <si>
    <t>Was sensitisation and outreach conducted with overall community members including men, local leaders, power brokers, etc.?</t>
  </si>
  <si>
    <t>Document review / FGDs / interviews</t>
  </si>
  <si>
    <t>Has the program undertaken outreach and communication on positive gender norms targeting men and boys, religious and traditional leaders  in support of women's leadership and GBV prevention? And positive portrayal of women in leadership roles?</t>
  </si>
  <si>
    <t>Document review /interviews</t>
  </si>
  <si>
    <t xml:space="preserve">Does program have formalised objectives for women's being end-users of the activities? </t>
  </si>
  <si>
    <t xml:space="preserve">Is there gender responsive communication to increase outreach to women and girls? </t>
  </si>
  <si>
    <t>Document review/Interview</t>
  </si>
  <si>
    <t>Percentage of women involved in programme activities</t>
  </si>
  <si>
    <t>Calculation</t>
  </si>
  <si>
    <t xml:space="preserve">How satisfied are women with their level of influence over programme related decision making? </t>
  </si>
  <si>
    <t>Very Satisfied/Satisfied/Unsatisfied/Not at all satisfied</t>
  </si>
  <si>
    <t xml:space="preserve">Has women participation been inclusive? (i.e. elderly women, women with disabilities, women from FHHs, transgender women, women from minority communities, different citizenship status') </t>
  </si>
  <si>
    <t>FGD/Interview</t>
  </si>
  <si>
    <t>How much influence do women feel they have in contributing to decision making?</t>
  </si>
  <si>
    <t>A lot/Some/None at all</t>
  </si>
  <si>
    <t>% of women who participate in assistance/distribution/monitoring activities</t>
  </si>
  <si>
    <t xml:space="preserve">% of women (beneficiaries) in managerial/leadership structures (e.g. in refugee camp management committees) </t>
  </si>
  <si>
    <t>There are documented examples of programme adjustments on the basis of feedback received by women</t>
  </si>
  <si>
    <t>Document review/FGD/KIIs</t>
  </si>
  <si>
    <t xml:space="preserve">UN Women and implementing partner perceptions that programme has been adjusted on the basis of feedback received by women-led groups </t>
  </si>
  <si>
    <t>A GBV risk assessment was conducted before the programme was implemented</t>
  </si>
  <si>
    <t>Document review or interview</t>
  </si>
  <si>
    <t>The findings of the GBV risk assessment were integrated into programme design</t>
  </si>
  <si>
    <t>How many people have access to crisis affected household personal data?</t>
  </si>
  <si>
    <t xml:space="preserve">How many interviews ask for crisis affected household consent? </t>
  </si>
  <si>
    <t>All/Most/Some/Few/None</t>
  </si>
  <si>
    <t>Document review of data collection tools</t>
  </si>
  <si>
    <t>Relevant staff are aware of data storage, transfer and disposal  policies as they relate to personal data</t>
  </si>
  <si>
    <t xml:space="preserve">When using common data bases, has UN Women or its partners signed data sharing protocols? </t>
  </si>
  <si>
    <t>Programme staff have received training on the basic concepts of gender, PSEA, GBV and the guiding principles for GBV prevention and response</t>
  </si>
  <si>
    <t xml:space="preserve">% of programme staff who received training on basic concepts of gender, GBV and guiding principles for GBV prevention and response </t>
  </si>
  <si>
    <t xml:space="preserve">% of staff who report that they remember what they learned and regularly apply it to their work </t>
  </si>
  <si>
    <t>Referral pathways are in place</t>
  </si>
  <si>
    <t>Referral pathways are regularly updated</t>
  </si>
  <si>
    <t>Standard operating procedures are established and followed by relevant staff</t>
  </si>
  <si>
    <t>% of GBV complaints that were acted upon in the last 6 months</t>
  </si>
  <si>
    <t>Women report feeling safe walking alone.</t>
  </si>
  <si>
    <t>Survey</t>
  </si>
  <si>
    <t>Women report feeling safe accessing services</t>
  </si>
  <si>
    <t>Are men and women's' toilets separate from men's and clearly demarcated?</t>
  </si>
  <si>
    <t>Observation</t>
  </si>
  <si>
    <t>Where are the toilets located?</t>
  </si>
  <si>
    <t>Central/Outskirts; Lit/Not lit</t>
  </si>
  <si>
    <t>Are there functioning lights that are operational at night?</t>
  </si>
  <si>
    <t>Lighting structures in main points (latrines, water points, gathering points)</t>
  </si>
  <si>
    <t>Are women's showers separated from men's?</t>
  </si>
  <si>
    <t xml:space="preserve">Do showers and toilets have working locks? </t>
  </si>
  <si>
    <t>4.4</t>
  </si>
  <si>
    <t>Women know how and where to report GBV? Complaint mechanisms</t>
  </si>
  <si>
    <t>FGD/KII</t>
  </si>
  <si>
    <t>% of women who would be very likely or unlikely to use the complaint mechanisms, including those for GBV</t>
  </si>
  <si>
    <t>Very likely/Lkely/Unlikely/Very unlikely</t>
  </si>
  <si>
    <t>Document review/Interview health centre</t>
  </si>
  <si>
    <t>Women are hired for programme related daily work</t>
  </si>
  <si>
    <t>% of women versus % of men who make up the daily work force vis-à-vis the % of crisis affected persons</t>
  </si>
  <si>
    <t>Women are enrolled in cash for work programmes</t>
  </si>
  <si>
    <t>% of women versus % of men enrolled in Cash for work programmes vis-à-vis the % of crisis affected persons</t>
  </si>
  <si>
    <t xml:space="preserve">Women have successfully completed and passed a training course necessary for income-generating activities </t>
  </si>
  <si>
    <t>% of women versus % of men enrolled in training programmes vis-à-vis the % of crisis affected persons</t>
  </si>
  <si>
    <t>FGD/KII/Survey</t>
  </si>
  <si>
    <t>% of women versus % of men who successfully graduate from trainings necessary for income generating activities</t>
  </si>
  <si>
    <t xml:space="preserve">Women have  successfully completed and passed a training course necessary for income-generating activities </t>
  </si>
  <si>
    <t>How satisfied are women with the livelihood related training?</t>
  </si>
  <si>
    <t>Very satisfied/Satisfied/Unsatisfied/Very unsatisfied)</t>
  </si>
  <si>
    <t xml:space="preserve">Do women and girls have physical access to the market? </t>
  </si>
  <si>
    <t>How safe do women and girls feel going to the market?</t>
  </si>
  <si>
    <t>Very safe/Mostly safe/Unsafe/I would not go because I do not feel safe enough</t>
  </si>
  <si>
    <t>How safe do women feel going to distribution sites?</t>
  </si>
  <si>
    <t xml:space="preserve">Do women feel safe accessing financial institutions? </t>
  </si>
  <si>
    <t>Do woment feel safe accessing the payment method in cash for work programmes or cash grants?</t>
  </si>
  <si>
    <t>Women report having joint decision -making power with regard to productive assets and expenditures</t>
  </si>
  <si>
    <t>Within the household, who decide how to spend the money?</t>
  </si>
  <si>
    <t>I have control/My partner has control/We share control</t>
  </si>
  <si>
    <t>Within the household, who decide how to use the productive assets?</t>
  </si>
  <si>
    <t>DATA COLLECTION</t>
  </si>
  <si>
    <r>
      <t xml:space="preserve">UN Women Rapid Assessment Tool To Evaluate Gender Equality and Women’s Empowerment Results In </t>
    </r>
    <r>
      <rPr>
        <b/>
        <u/>
        <sz val="16"/>
        <color theme="0"/>
        <rFont val="Calibri (Body)"/>
      </rPr>
      <t>Humanitarian Contexts</t>
    </r>
  </si>
  <si>
    <r>
      <rPr>
        <sz val="18"/>
        <color theme="1"/>
        <rFont val="Calibri (Body)"/>
      </rPr>
      <t>SECTION 0:</t>
    </r>
    <r>
      <rPr>
        <b/>
        <sz val="18"/>
        <color theme="1"/>
        <rFont val="Calibri (Body)"/>
      </rPr>
      <t xml:space="preserve"> PROGRAMME BACKGROUND</t>
    </r>
  </si>
  <si>
    <r>
      <t>SECTION 1:</t>
    </r>
    <r>
      <rPr>
        <b/>
        <sz val="18"/>
        <color theme="1"/>
        <rFont val="Calibri"/>
        <family val="2"/>
        <scheme val="minor"/>
      </rPr>
      <t xml:space="preserve"> LEADERSHIP AND PARTICIPATION</t>
    </r>
  </si>
  <si>
    <r>
      <rPr>
        <sz val="18"/>
        <color theme="1"/>
        <rFont val="Calibri (Body)"/>
      </rPr>
      <t>SECTION 2:</t>
    </r>
    <r>
      <rPr>
        <b/>
        <sz val="18"/>
        <color theme="1"/>
        <rFont val="Calibri (Body)"/>
      </rPr>
      <t xml:space="preserve"> SAFETY</t>
    </r>
  </si>
  <si>
    <r>
      <rPr>
        <sz val="18"/>
        <color theme="1"/>
        <rFont val="Calibri (Body)"/>
      </rPr>
      <t>SECTION 3:</t>
    </r>
    <r>
      <rPr>
        <b/>
        <sz val="18"/>
        <color theme="1"/>
        <rFont val="Calibri (Body)"/>
      </rPr>
      <t xml:space="preserve"> ECONOMIC WELL-BEING</t>
    </r>
  </si>
  <si>
    <t xml:space="preserve">Gender Negative </t>
  </si>
  <si>
    <t xml:space="preserve">Gender Sensitive </t>
  </si>
  <si>
    <t xml:space="preserve">Gender Blind </t>
  </si>
  <si>
    <r>
      <rPr>
        <b/>
        <sz val="15"/>
        <color theme="0"/>
        <rFont val="Calibri (Body)"/>
      </rPr>
      <t>Gender Blind</t>
    </r>
    <r>
      <rPr>
        <b/>
        <sz val="16"/>
        <color theme="0"/>
        <rFont val="Calibri (Body)"/>
      </rPr>
      <t xml:space="preserve"> </t>
    </r>
  </si>
  <si>
    <r>
      <rPr>
        <b/>
        <sz val="15"/>
        <color rgb="FFFFFFFF"/>
        <rFont val="Calibri"/>
        <family val="2"/>
        <scheme val="minor"/>
      </rPr>
      <t>Gender Negative</t>
    </r>
    <r>
      <rPr>
        <b/>
        <sz val="16"/>
        <color rgb="FFFFFFFF"/>
        <rFont val="Calibri"/>
        <family val="2"/>
        <scheme val="minor"/>
      </rPr>
      <t xml:space="preserve"> </t>
    </r>
  </si>
  <si>
    <t>Weighting</t>
  </si>
  <si>
    <r>
      <rPr>
        <sz val="16"/>
        <color theme="1"/>
        <rFont val="Calibri Light"/>
        <family val="2"/>
      </rPr>
      <t>SECTION 0:</t>
    </r>
    <r>
      <rPr>
        <b/>
        <sz val="16"/>
        <color theme="1"/>
        <rFont val="Calibri"/>
        <family val="2"/>
        <scheme val="minor"/>
      </rPr>
      <t xml:space="preserve"> PROGRAMME BACKGROUND</t>
    </r>
  </si>
  <si>
    <r>
      <rPr>
        <sz val="16"/>
        <color theme="1"/>
        <rFont val="Calibri (Body)"/>
      </rPr>
      <t>SECTION 1</t>
    </r>
    <r>
      <rPr>
        <b/>
        <sz val="16"/>
        <color theme="1"/>
        <rFont val="Calibri (Body)"/>
      </rPr>
      <t>: LEADERSHIP AND PARTICIPATION</t>
    </r>
  </si>
  <si>
    <r>
      <rPr>
        <sz val="16"/>
        <color theme="1"/>
        <rFont val="Calibri (Body)"/>
      </rPr>
      <t>SECTION 2:</t>
    </r>
    <r>
      <rPr>
        <b/>
        <sz val="16"/>
        <color theme="1"/>
        <rFont val="Calibri (Body)"/>
      </rPr>
      <t xml:space="preserve"> SAFETY</t>
    </r>
  </si>
  <si>
    <r>
      <rPr>
        <sz val="16"/>
        <color theme="1"/>
        <rFont val="Calibri Light"/>
        <family val="2"/>
      </rPr>
      <t>SECTION3:</t>
    </r>
    <r>
      <rPr>
        <b/>
        <sz val="16"/>
        <color theme="1"/>
        <rFont val="Calibri (Body)"/>
      </rPr>
      <t xml:space="preserve"> ECONOMIC WELL-BEING</t>
    </r>
  </si>
  <si>
    <t xml:space="preserve">    Independent Evaluation and Audit Services (IEAS)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</si>
</sst>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5" formatCode="&quot;$&quot;#,##0_);\(&quot;$&quot;#,##0\)"/>
    <numFmt numFmtId="6" formatCode="&quot;$&quot;#,##0_);[Red]\(&quot;$&quot;#,##0\)"/>
    <numFmt numFmtId="164" formatCode="yyyy;@"/>
  </numFmts>
  <fonts count="67">
    <font>
      <sz val="11"/>
      <color theme="1"/>
      <name val="Calibri"/>
      <family val="2"/>
      <scheme val="minor"/>
    </font>
    <font>
      <sz val="12"/>
      <color theme="1"/>
      <name val="Calibri"/>
      <family val="2"/>
      <scheme val="minor"/>
    </font>
    <font>
      <sz val="11"/>
      <color theme="1"/>
      <name val="Calibri"/>
      <family val="2"/>
      <scheme val="minor"/>
    </font>
    <font>
      <u/>
      <sz val="11"/>
      <color theme="11"/>
      <name val="Calibri"/>
      <family val="2"/>
      <scheme val="minor"/>
    </font>
    <font>
      <sz val="11"/>
      <color theme="0"/>
      <name val="Calibri"/>
      <family val="2"/>
      <scheme val="minor"/>
    </font>
    <font>
      <b/>
      <sz val="11"/>
      <color theme="1"/>
      <name val="Calibri"/>
      <family val="2"/>
      <scheme val="minor"/>
    </font>
    <font>
      <sz val="11"/>
      <color rgb="FF0B744D"/>
      <name val="Calibri"/>
      <family val="2"/>
      <scheme val="minor"/>
    </font>
    <font>
      <sz val="26"/>
      <color theme="2" tint="-0.749992370372631"/>
      <name val="Calibri"/>
      <family val="2"/>
      <scheme val="minor"/>
    </font>
    <font>
      <sz val="12"/>
      <color theme="1" tint="0.249977111117893"/>
      <name val="Calibri"/>
      <family val="2"/>
      <scheme val="minor"/>
    </font>
    <font>
      <sz val="17"/>
      <color theme="0"/>
      <name val="Calibri"/>
      <family val="2"/>
      <scheme val="minor"/>
    </font>
    <font>
      <sz val="72"/>
      <color theme="0"/>
      <name val="Calibri"/>
      <family val="2"/>
      <scheme val="minor"/>
    </font>
    <font>
      <b/>
      <sz val="12"/>
      <color theme="1"/>
      <name val="Calibri"/>
      <family val="2"/>
      <scheme val="minor"/>
    </font>
    <font>
      <sz val="12"/>
      <color theme="0"/>
      <name val="Calibri"/>
      <family val="2"/>
      <scheme val="minor"/>
    </font>
    <font>
      <b/>
      <sz val="14"/>
      <color theme="0"/>
      <name val="Calibri"/>
      <family val="2"/>
      <scheme val="minor"/>
    </font>
    <font>
      <i/>
      <sz val="12"/>
      <color theme="1"/>
      <name val="Calibri"/>
      <family val="2"/>
      <scheme val="minor"/>
    </font>
    <font>
      <sz val="16"/>
      <color theme="0"/>
      <name val="Calibri (Body)"/>
    </font>
    <font>
      <b/>
      <sz val="16"/>
      <color theme="0"/>
      <name val="Calibri (Body)"/>
    </font>
    <font>
      <b/>
      <u/>
      <sz val="16"/>
      <color theme="0"/>
      <name val="Calibri (Body)"/>
    </font>
    <font>
      <b/>
      <sz val="72"/>
      <color theme="0"/>
      <name val="Calibri (Body)"/>
    </font>
    <font>
      <b/>
      <sz val="12"/>
      <color theme="1"/>
      <name val="Calibri (Body)"/>
    </font>
    <font>
      <b/>
      <sz val="22"/>
      <color rgb="FF009DDC"/>
      <name val="Calibri Bold"/>
    </font>
    <font>
      <b/>
      <sz val="15"/>
      <color theme="0"/>
      <name val="Calibri (Body)"/>
    </font>
    <font>
      <sz val="14"/>
      <color theme="1"/>
      <name val="Calibri"/>
      <family val="2"/>
      <scheme val="minor"/>
    </font>
    <font>
      <sz val="14"/>
      <color theme="1"/>
      <name val="Calibri"/>
      <family val="2"/>
    </font>
    <font>
      <b/>
      <sz val="14"/>
      <color theme="1"/>
      <name val="Calibri"/>
      <family val="2"/>
    </font>
    <font>
      <b/>
      <sz val="14"/>
      <color rgb="FFD31145"/>
      <name val="Calibri"/>
      <family val="2"/>
    </font>
    <font>
      <b/>
      <sz val="14"/>
      <color rgb="FFF15D22"/>
      <name val="Calibri"/>
      <family val="2"/>
    </font>
    <font>
      <b/>
      <sz val="14"/>
      <color rgb="FFE2B511"/>
      <name val="Calibri"/>
      <family val="2"/>
    </font>
    <font>
      <b/>
      <sz val="14"/>
      <color rgb="FF6CB33F"/>
      <name val="Calibri"/>
      <family val="2"/>
    </font>
    <font>
      <b/>
      <sz val="14"/>
      <color rgb="FF339966"/>
      <name val="Calibri"/>
      <family val="2"/>
    </font>
    <font>
      <i/>
      <sz val="14"/>
      <color theme="1"/>
      <name val="Calibri"/>
      <family val="2"/>
    </font>
    <font>
      <b/>
      <sz val="18"/>
      <color rgb="FFD31145"/>
      <name val="Calibri (Body)"/>
    </font>
    <font>
      <b/>
      <sz val="18"/>
      <color theme="0" tint="-0.499984740745262"/>
      <name val="Calibri (Body)"/>
    </font>
    <font>
      <b/>
      <sz val="18"/>
      <color rgb="FFF15D22"/>
      <name val="Calibri (Body)"/>
    </font>
    <font>
      <b/>
      <sz val="18"/>
      <color rgb="FFE2B511"/>
      <name val="Calibri (Body)"/>
    </font>
    <font>
      <b/>
      <sz val="18"/>
      <color rgb="FF6CB33F"/>
      <name val="Calibri (Body)"/>
    </font>
    <font>
      <b/>
      <sz val="18"/>
      <color rgb="FF339966"/>
      <name val="Calibri (Body)"/>
    </font>
    <font>
      <b/>
      <sz val="12"/>
      <color rgb="FF000000"/>
      <name val="Calibri (Body)"/>
    </font>
    <font>
      <b/>
      <sz val="18"/>
      <color rgb="FF009DDC"/>
      <name val="Calibri (Body)"/>
    </font>
    <font>
      <sz val="16"/>
      <color theme="1"/>
      <name val="Calibri (Body)"/>
    </font>
    <font>
      <sz val="16"/>
      <color rgb="FF009DDC"/>
      <name val="Calibri (Body)"/>
    </font>
    <font>
      <b/>
      <sz val="18"/>
      <color rgb="FF009DDC"/>
      <name val="Calibri"/>
      <family val="2"/>
      <scheme val="minor"/>
    </font>
    <font>
      <sz val="16"/>
      <color rgb="FF404040"/>
      <name val="Calibri"/>
      <family val="2"/>
      <scheme val="minor"/>
    </font>
    <font>
      <b/>
      <sz val="12"/>
      <color theme="0"/>
      <name val="Calibri"/>
      <family val="2"/>
      <scheme val="minor"/>
    </font>
    <font>
      <b/>
      <sz val="16"/>
      <color theme="0"/>
      <name val="Calibri"/>
      <family val="2"/>
      <scheme val="minor"/>
    </font>
    <font>
      <sz val="14"/>
      <color theme="0"/>
      <name val="Calibri"/>
      <family val="2"/>
    </font>
    <font>
      <b/>
      <sz val="14"/>
      <color theme="1"/>
      <name val="Calibri"/>
      <family val="2"/>
      <scheme val="minor"/>
    </font>
    <font>
      <i/>
      <sz val="14"/>
      <color theme="1"/>
      <name val="Calibri"/>
      <family val="2"/>
      <scheme val="minor"/>
    </font>
    <font>
      <b/>
      <sz val="12"/>
      <name val="Calibri"/>
      <family val="2"/>
      <scheme val="minor"/>
    </font>
    <font>
      <b/>
      <sz val="14"/>
      <name val="Calibri"/>
      <family val="2"/>
      <scheme val="minor"/>
    </font>
    <font>
      <sz val="12"/>
      <color theme="1"/>
      <name val="Calibri"/>
      <family val="2"/>
    </font>
    <font>
      <sz val="18"/>
      <color theme="0"/>
      <name val="Calibri"/>
      <family val="2"/>
      <scheme val="minor"/>
    </font>
    <font>
      <b/>
      <sz val="18"/>
      <color theme="0"/>
      <name val="Calibri"/>
      <family val="2"/>
      <scheme val="minor"/>
    </font>
    <font>
      <b/>
      <sz val="28"/>
      <color theme="0"/>
      <name val="Calibri"/>
      <family val="2"/>
      <scheme val="minor"/>
    </font>
    <font>
      <b/>
      <sz val="18"/>
      <color theme="1"/>
      <name val="Calibri (Body)"/>
    </font>
    <font>
      <sz val="18"/>
      <color theme="1"/>
      <name val="Calibri (Body)"/>
    </font>
    <font>
      <b/>
      <sz val="18"/>
      <color theme="1"/>
      <name val="Calibri"/>
      <family val="2"/>
      <scheme val="minor"/>
    </font>
    <font>
      <sz val="18"/>
      <color theme="1"/>
      <name val="Calibri"/>
      <family val="2"/>
      <scheme val="minor"/>
    </font>
    <font>
      <sz val="9"/>
      <name val="Calibri"/>
      <family val="2"/>
      <scheme val="minor"/>
    </font>
    <font>
      <b/>
      <sz val="16"/>
      <color rgb="FFFFFFFF"/>
      <name val="Calibri"/>
      <family val="2"/>
      <scheme val="minor"/>
    </font>
    <font>
      <b/>
      <sz val="15"/>
      <color rgb="FFFFFFFF"/>
      <name val="Calibri"/>
      <family val="2"/>
      <scheme val="minor"/>
    </font>
    <font>
      <i/>
      <sz val="18"/>
      <color theme="1"/>
      <name val="Calibri"/>
      <family val="2"/>
      <scheme val="minor"/>
    </font>
    <font>
      <sz val="16"/>
      <color theme="1"/>
      <name val="Calibri Light"/>
      <family val="2"/>
    </font>
    <font>
      <b/>
      <sz val="16"/>
      <color theme="1"/>
      <name val="Calibri"/>
      <family val="2"/>
      <scheme val="minor"/>
    </font>
    <font>
      <b/>
      <sz val="16"/>
      <color theme="1"/>
      <name val="Calibri (Body)"/>
    </font>
    <font>
      <b/>
      <sz val="16"/>
      <color theme="1"/>
      <name val="Calibri (Body)"/>
      <family val="2"/>
    </font>
    <font>
      <sz val="22"/>
      <color theme="0"/>
      <name val="Calibri (Body)"/>
    </font>
  </fonts>
  <fills count="28">
    <fill>
      <patternFill patternType="none"/>
    </fill>
    <fill>
      <patternFill patternType="gray125"/>
    </fill>
    <fill>
      <patternFill patternType="solid">
        <fgColor rgb="FF339966"/>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99"/>
        <bgColor indexed="64"/>
      </patternFill>
    </fill>
    <fill>
      <patternFill patternType="solid">
        <fgColor rgb="FF217346"/>
        <bgColor indexed="64"/>
      </patternFill>
    </fill>
    <fill>
      <patternFill patternType="solid">
        <fgColor theme="0" tint="-0.34998626667073579"/>
        <bgColor indexed="64"/>
      </patternFill>
    </fill>
    <fill>
      <patternFill patternType="solid">
        <fgColor theme="3" tint="0.89999084444715716"/>
        <bgColor indexed="64"/>
      </patternFill>
    </fill>
    <fill>
      <patternFill patternType="solid">
        <fgColor theme="6" tint="0.79998168889431442"/>
        <bgColor indexed="64"/>
      </patternFill>
    </fill>
    <fill>
      <patternFill patternType="solid">
        <fgColor rgb="FF009DDC"/>
        <bgColor indexed="64"/>
      </patternFill>
    </fill>
    <fill>
      <patternFill patternType="solid">
        <fgColor rgb="FFF2F2F2"/>
        <bgColor rgb="FF000000"/>
      </patternFill>
    </fill>
    <fill>
      <patternFill patternType="solid">
        <fgColor theme="0"/>
        <bgColor indexed="64"/>
      </patternFill>
    </fill>
    <fill>
      <patternFill patternType="solid">
        <fgColor rgb="FFD31145"/>
        <bgColor indexed="64"/>
      </patternFill>
    </fill>
    <fill>
      <patternFill patternType="solid">
        <fgColor rgb="FFF15D22"/>
        <bgColor indexed="64"/>
      </patternFill>
    </fill>
    <fill>
      <patternFill patternType="solid">
        <fgColor rgb="FFE2B511"/>
        <bgColor indexed="64"/>
      </patternFill>
    </fill>
    <fill>
      <patternFill patternType="solid">
        <fgColor rgb="FF6CB33F"/>
        <bgColor indexed="64"/>
      </patternFill>
    </fill>
    <fill>
      <patternFill patternType="solid">
        <fgColor rgb="FFD9D9D9"/>
        <bgColor indexed="64"/>
      </patternFill>
    </fill>
    <fill>
      <patternFill patternType="solid">
        <fgColor rgb="FFF4C3D0"/>
        <bgColor indexed="64"/>
      </patternFill>
    </fill>
    <fill>
      <patternFill patternType="solid">
        <fgColor rgb="FFC3DEF4"/>
        <bgColor indexed="64"/>
      </patternFill>
    </fill>
    <fill>
      <patternFill patternType="solid">
        <fgColor rgb="FFF5E7B0"/>
        <bgColor indexed="64"/>
      </patternFill>
    </fill>
    <fill>
      <patternFill patternType="solid">
        <fgColor rgb="FFDDEED3"/>
        <bgColor indexed="64"/>
      </patternFill>
    </fill>
    <fill>
      <patternFill patternType="gray0625">
        <fgColor rgb="FF009DDC"/>
        <bgColor theme="0" tint="-4.9989318521683403E-2"/>
      </patternFill>
    </fill>
    <fill>
      <patternFill patternType="gray125">
        <fgColor rgb="FF009DDC"/>
        <bgColor theme="0" tint="-4.9989318521683403E-2"/>
      </patternFill>
    </fill>
    <fill>
      <patternFill patternType="solid">
        <fgColor rgb="FFEDEDED"/>
        <bgColor indexed="64"/>
      </patternFill>
    </fill>
    <fill>
      <patternFill patternType="solid">
        <fgColor rgb="FFF2F2F2"/>
        <bgColor indexed="64"/>
      </patternFill>
    </fill>
    <fill>
      <patternFill patternType="solid">
        <fgColor rgb="FFF4C3D0"/>
        <bgColor rgb="FF000000"/>
      </patternFill>
    </fill>
    <fill>
      <patternFill patternType="solid">
        <fgColor rgb="FFEDEDED"/>
        <bgColor rgb="FF000000"/>
      </patternFill>
    </fill>
  </fills>
  <borders count="67">
    <border>
      <left/>
      <right/>
      <top/>
      <bottom/>
      <diagonal/>
    </border>
    <border>
      <left style="thick">
        <color rgb="FFF4B183"/>
      </left>
      <right style="thick">
        <color rgb="FFF4B183"/>
      </right>
      <top style="thick">
        <color rgb="FFF4B183"/>
      </top>
      <bottom style="thick">
        <color rgb="FFF4B183"/>
      </bottom>
      <diagonal/>
    </border>
    <border>
      <left style="thin">
        <color rgb="FF339966"/>
      </left>
      <right/>
      <top/>
      <bottom/>
      <diagonal/>
    </border>
    <border>
      <left/>
      <right style="thin">
        <color rgb="FF339966"/>
      </right>
      <top/>
      <bottom/>
      <diagonal/>
    </border>
    <border>
      <left style="thin">
        <color rgb="FF339966"/>
      </left>
      <right/>
      <top/>
      <bottom style="thin">
        <color rgb="FF339966"/>
      </bottom>
      <diagonal/>
    </border>
    <border>
      <left/>
      <right/>
      <top/>
      <bottom style="thin">
        <color rgb="FF339966"/>
      </bottom>
      <diagonal/>
    </border>
    <border>
      <left/>
      <right style="thin">
        <color rgb="FF339966"/>
      </right>
      <top/>
      <bottom style="thin">
        <color rgb="FF339966"/>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thin">
        <color auto="1"/>
      </bottom>
      <diagonal/>
    </border>
    <border>
      <left style="thin">
        <color rgb="FF009DDC"/>
      </left>
      <right/>
      <top style="thin">
        <color rgb="FF009DDC"/>
      </top>
      <bottom/>
      <diagonal/>
    </border>
    <border>
      <left/>
      <right/>
      <top style="thin">
        <color rgb="FF009DDC"/>
      </top>
      <bottom/>
      <diagonal/>
    </border>
    <border>
      <left/>
      <right style="thin">
        <color rgb="FF009DDC"/>
      </right>
      <top style="thin">
        <color rgb="FF009DDC"/>
      </top>
      <bottom/>
      <diagonal/>
    </border>
    <border>
      <left/>
      <right style="thin">
        <color rgb="FF009DDC"/>
      </right>
      <top/>
      <bottom/>
      <diagonal/>
    </border>
    <border>
      <left style="thin">
        <color rgb="FF009DDC"/>
      </left>
      <right/>
      <top/>
      <bottom style="thin">
        <color rgb="FF009DDC"/>
      </bottom>
      <diagonal/>
    </border>
    <border>
      <left/>
      <right/>
      <top/>
      <bottom style="thin">
        <color rgb="FF009DDC"/>
      </bottom>
      <diagonal/>
    </border>
    <border>
      <left/>
      <right style="thin">
        <color rgb="FF009DDC"/>
      </right>
      <top/>
      <bottom style="thin">
        <color rgb="FF009DDC"/>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thin">
        <color rgb="FF009DDC"/>
      </left>
      <right/>
      <top/>
      <bottom style="thin">
        <color theme="0" tint="-0.24994659260841701"/>
      </bottom>
      <diagonal/>
    </border>
    <border>
      <left style="thin">
        <color rgb="FF009DDC"/>
      </left>
      <right/>
      <top style="thin">
        <color theme="0" tint="-0.24994659260841701"/>
      </top>
      <bottom style="thin">
        <color theme="0" tint="-0.24994659260841701"/>
      </bottom>
      <diagonal/>
    </border>
    <border>
      <left style="thin">
        <color rgb="FF009DDC"/>
      </left>
      <right/>
      <top style="thin">
        <color theme="0" tint="-0.24994659260841701"/>
      </top>
      <bottom/>
      <diagonal/>
    </border>
    <border>
      <left/>
      <right style="thin">
        <color rgb="FF009DDC"/>
      </right>
      <top/>
      <bottom style="thin">
        <color theme="0" tint="-0.24994659260841701"/>
      </bottom>
      <diagonal/>
    </border>
    <border>
      <left style="thin">
        <color rgb="FF009DDC"/>
      </left>
      <right/>
      <top/>
      <bottom/>
      <diagonal/>
    </border>
    <border>
      <left/>
      <right style="thin">
        <color rgb="FF009DDC"/>
      </right>
      <top style="thin">
        <color theme="0" tint="-0.24994659260841701"/>
      </top>
      <bottom/>
      <diagonal/>
    </border>
    <border>
      <left/>
      <right/>
      <top/>
      <bottom style="medium">
        <color rgb="FF009DDC"/>
      </bottom>
      <diagonal/>
    </border>
    <border>
      <left style="thick">
        <color rgb="FF009DDC"/>
      </left>
      <right/>
      <top style="thick">
        <color rgb="FF009DDC"/>
      </top>
      <bottom/>
      <diagonal/>
    </border>
    <border>
      <left/>
      <right/>
      <top style="thick">
        <color rgb="FF009DDC"/>
      </top>
      <bottom/>
      <diagonal/>
    </border>
    <border>
      <left/>
      <right style="thick">
        <color rgb="FF009DDC"/>
      </right>
      <top style="thick">
        <color rgb="FF009DDC"/>
      </top>
      <bottom/>
      <diagonal/>
    </border>
    <border>
      <left style="thick">
        <color rgb="FF009DDC"/>
      </left>
      <right/>
      <top/>
      <bottom/>
      <diagonal/>
    </border>
    <border>
      <left/>
      <right style="thick">
        <color rgb="FF009DDC"/>
      </right>
      <top/>
      <bottom/>
      <diagonal/>
    </border>
    <border>
      <left style="thick">
        <color rgb="FF009DDC"/>
      </left>
      <right/>
      <top style="dashDotDot">
        <color rgb="FF009DDC"/>
      </top>
      <bottom style="medium">
        <color rgb="FF009DDC"/>
      </bottom>
      <diagonal/>
    </border>
    <border>
      <left/>
      <right/>
      <top style="dashDotDot">
        <color rgb="FF009DDC"/>
      </top>
      <bottom style="medium">
        <color rgb="FF009DDC"/>
      </bottom>
      <diagonal/>
    </border>
    <border>
      <left/>
      <right style="thick">
        <color rgb="FF009DDC"/>
      </right>
      <top style="dashDotDot">
        <color rgb="FF009DDC"/>
      </top>
      <bottom style="medium">
        <color rgb="FF009DDC"/>
      </bottom>
      <diagonal/>
    </border>
    <border>
      <left style="medium">
        <color rgb="FF009DDC"/>
      </left>
      <right/>
      <top style="medium">
        <color rgb="FF009DDC"/>
      </top>
      <bottom/>
      <diagonal/>
    </border>
    <border>
      <left/>
      <right/>
      <top style="medium">
        <color rgb="FF009DDC"/>
      </top>
      <bottom/>
      <diagonal/>
    </border>
    <border>
      <left/>
      <right style="medium">
        <color rgb="FF009DDC"/>
      </right>
      <top style="medium">
        <color rgb="FF009DDC"/>
      </top>
      <bottom/>
      <diagonal/>
    </border>
    <border>
      <left style="medium">
        <color rgb="FF009DDC"/>
      </left>
      <right/>
      <top/>
      <bottom/>
      <diagonal/>
    </border>
    <border>
      <left/>
      <right style="medium">
        <color rgb="FF009DDC"/>
      </right>
      <top/>
      <bottom/>
      <diagonal/>
    </border>
    <border>
      <left style="medium">
        <color rgb="FF009DDC"/>
      </left>
      <right/>
      <top/>
      <bottom style="medium">
        <color rgb="FF009DDC"/>
      </bottom>
      <diagonal/>
    </border>
    <border>
      <left/>
      <right style="medium">
        <color rgb="FF009DDC"/>
      </right>
      <top/>
      <bottom style="medium">
        <color rgb="FF009DDC"/>
      </bottom>
      <diagonal/>
    </border>
    <border>
      <left style="medium">
        <color rgb="FF339966"/>
      </left>
      <right/>
      <top style="medium">
        <color rgb="FF339966"/>
      </top>
      <bottom/>
      <diagonal/>
    </border>
    <border>
      <left/>
      <right/>
      <top style="medium">
        <color rgb="FF339966"/>
      </top>
      <bottom/>
      <diagonal/>
    </border>
    <border>
      <left/>
      <right style="medium">
        <color rgb="FF339966"/>
      </right>
      <top style="medium">
        <color rgb="FF339966"/>
      </top>
      <bottom/>
      <diagonal/>
    </border>
    <border>
      <left style="medium">
        <color rgb="FF339966"/>
      </left>
      <right/>
      <top/>
      <bottom/>
      <diagonal/>
    </border>
    <border>
      <left/>
      <right style="medium">
        <color rgb="FF339966"/>
      </right>
      <top/>
      <bottom/>
      <diagonal/>
    </border>
    <border>
      <left style="medium">
        <color rgb="FF339966"/>
      </left>
      <right/>
      <top/>
      <bottom style="medium">
        <color rgb="FF339966"/>
      </bottom>
      <diagonal/>
    </border>
    <border>
      <left/>
      <right/>
      <top/>
      <bottom style="medium">
        <color rgb="FF339966"/>
      </bottom>
      <diagonal/>
    </border>
    <border>
      <left/>
      <right style="medium">
        <color rgb="FF339966"/>
      </right>
      <top/>
      <bottom style="medium">
        <color rgb="FF339966"/>
      </bottom>
      <diagonal/>
    </border>
    <border>
      <left style="medium">
        <color rgb="FFD31145"/>
      </left>
      <right/>
      <top style="medium">
        <color rgb="FFD31145"/>
      </top>
      <bottom/>
      <diagonal/>
    </border>
    <border>
      <left/>
      <right/>
      <top style="medium">
        <color rgb="FFD31145"/>
      </top>
      <bottom/>
      <diagonal/>
    </border>
    <border>
      <left/>
      <right style="medium">
        <color rgb="FFD31145"/>
      </right>
      <top style="medium">
        <color rgb="FFD31145"/>
      </top>
      <bottom/>
      <diagonal/>
    </border>
    <border>
      <left style="medium">
        <color rgb="FFD31145"/>
      </left>
      <right/>
      <top/>
      <bottom/>
      <diagonal/>
    </border>
    <border>
      <left/>
      <right style="medium">
        <color rgb="FFD31145"/>
      </right>
      <top/>
      <bottom/>
      <diagonal/>
    </border>
    <border>
      <left style="medium">
        <color rgb="FFD31145"/>
      </left>
      <right/>
      <top/>
      <bottom style="medium">
        <color rgb="FFD31145"/>
      </bottom>
      <diagonal/>
    </border>
    <border>
      <left/>
      <right/>
      <top/>
      <bottom style="medium">
        <color rgb="FFD31145"/>
      </bottom>
      <diagonal/>
    </border>
    <border>
      <left/>
      <right style="medium">
        <color rgb="FFD31145"/>
      </right>
      <top/>
      <bottom style="medium">
        <color rgb="FFD31145"/>
      </bottom>
      <diagonal/>
    </border>
    <border>
      <left style="thick">
        <color rgb="FFE2B511"/>
      </left>
      <right/>
      <top style="thick">
        <color rgb="FFE2B511"/>
      </top>
      <bottom/>
      <diagonal/>
    </border>
    <border>
      <left/>
      <right/>
      <top style="thick">
        <color rgb="FFE2B511"/>
      </top>
      <bottom/>
      <diagonal/>
    </border>
    <border>
      <left/>
      <right style="thick">
        <color rgb="FFE2B511"/>
      </right>
      <top style="thick">
        <color rgb="FFE2B511"/>
      </top>
      <bottom/>
      <diagonal/>
    </border>
    <border>
      <left style="thick">
        <color rgb="FFE2B511"/>
      </left>
      <right/>
      <top/>
      <bottom/>
      <diagonal/>
    </border>
    <border>
      <left/>
      <right style="thick">
        <color rgb="FFE2B511"/>
      </right>
      <top/>
      <bottom/>
      <diagonal/>
    </border>
    <border>
      <left style="thick">
        <color rgb="FFE2B511"/>
      </left>
      <right/>
      <top/>
      <bottom style="thick">
        <color rgb="FFE2B511"/>
      </bottom>
      <diagonal/>
    </border>
    <border>
      <left/>
      <right/>
      <top/>
      <bottom style="thick">
        <color rgb="FFE2B511"/>
      </bottom>
      <diagonal/>
    </border>
    <border>
      <left/>
      <right style="thick">
        <color rgb="FFE2B511"/>
      </right>
      <top/>
      <bottom style="thick">
        <color rgb="FFE2B511"/>
      </bottom>
      <diagonal/>
    </border>
    <border>
      <left style="thin">
        <color indexed="64"/>
      </left>
      <right style="thin">
        <color indexed="64"/>
      </right>
      <top style="thin">
        <color indexed="64"/>
      </top>
      <bottom style="thin">
        <color indexed="64"/>
      </bottom>
      <diagonal/>
    </border>
  </borders>
  <cellStyleXfs count="25">
    <xf numFmtId="0" fontId="0" fillId="0" borderId="0"/>
    <xf numFmtId="0" fontId="3" fillId="0" borderId="0" applyNumberFormat="0" applyFill="0" applyBorder="0" applyAlignment="0" applyProtection="0"/>
    <xf numFmtId="0" fontId="3" fillId="0" borderId="0" applyNumberFormat="0" applyFill="0" applyBorder="0" applyAlignment="0" applyProtection="0"/>
    <xf numFmtId="0" fontId="2" fillId="3" borderId="0"/>
    <xf numFmtId="0" fontId="2" fillId="5" borderId="8"/>
    <xf numFmtId="0" fontId="2" fillId="3" borderId="1"/>
    <xf numFmtId="0" fontId="2" fillId="0" borderId="7"/>
    <xf numFmtId="5" fontId="2" fillId="0" borderId="0" applyFont="0" applyFill="0" applyBorder="0" applyAlignment="0" applyProtection="0"/>
    <xf numFmtId="0" fontId="4" fillId="0" borderId="0"/>
    <xf numFmtId="0" fontId="6" fillId="0" borderId="0" applyFill="0" applyBorder="0">
      <alignment wrapText="1"/>
    </xf>
    <xf numFmtId="0" fontId="10" fillId="6" borderId="0" applyNumberFormat="0" applyBorder="0" applyProtection="0">
      <alignment horizontal="left" indent="1"/>
    </xf>
    <xf numFmtId="0" fontId="9" fillId="6" borderId="0" applyNumberFormat="0" applyProtection="0">
      <alignment horizontal="left" wrapText="1" indent="4"/>
    </xf>
    <xf numFmtId="0" fontId="6" fillId="6" borderId="0" applyNumberFormat="0" applyProtection="0">
      <alignment horizontal="left" wrapText="1" indent="4"/>
    </xf>
    <xf numFmtId="0" fontId="4" fillId="2" borderId="0" applyNumberFormat="0" applyBorder="0" applyProtection="0"/>
    <xf numFmtId="0" fontId="5" fillId="0" borderId="0" applyNumberFormat="0" applyFill="0" applyBorder="0" applyAlignment="0" applyProtection="0"/>
    <xf numFmtId="0" fontId="2" fillId="0" borderId="9" applyNumberFormat="0" applyFont="0" applyFill="0" applyAlignment="0"/>
    <xf numFmtId="0" fontId="2" fillId="0" borderId="2" applyNumberFormat="0" applyFont="0" applyFill="0" applyAlignment="0"/>
    <xf numFmtId="0" fontId="2" fillId="0" borderId="3" applyNumberFormat="0" applyFont="0" applyFill="0" applyAlignment="0"/>
    <xf numFmtId="0" fontId="2" fillId="0" borderId="5" applyNumberFormat="0" applyFont="0" applyFill="0" applyAlignment="0"/>
    <xf numFmtId="0" fontId="2" fillId="0" borderId="4" applyNumberFormat="0" applyFont="0" applyFill="0"/>
    <xf numFmtId="0" fontId="2" fillId="0" borderId="6" applyNumberFormat="0" applyFont="0" applyFill="0" applyAlignment="0"/>
    <xf numFmtId="6" fontId="2" fillId="4" borderId="0" applyFont="0" applyBorder="0" applyAlignment="0"/>
    <xf numFmtId="14" fontId="2" fillId="0" borderId="0" applyFont="0" applyFill="0" applyBorder="0" applyAlignment="0"/>
    <xf numFmtId="164" fontId="2" fillId="0" borderId="0" applyFont="0" applyFill="0" applyBorder="0" applyAlignment="0"/>
    <xf numFmtId="9" fontId="2" fillId="0" borderId="0" applyFont="0" applyFill="0" applyBorder="0" applyAlignment="0" applyProtection="0"/>
  </cellStyleXfs>
  <cellXfs count="298">
    <xf numFmtId="0" fontId="0" fillId="0" borderId="0" xfId="0"/>
    <xf numFmtId="0" fontId="0" fillId="0" borderId="0" xfId="0" applyBorder="1"/>
    <xf numFmtId="0" fontId="0" fillId="0" borderId="0" xfId="0"/>
    <xf numFmtId="0" fontId="4" fillId="0" borderId="0" xfId="8"/>
    <xf numFmtId="0" fontId="2" fillId="0" borderId="0" xfId="0" applyFont="1" applyAlignment="1"/>
    <xf numFmtId="0" fontId="2" fillId="0" borderId="0" xfId="0" applyFont="1" applyAlignment="1">
      <alignment horizontal="left"/>
    </xf>
    <xf numFmtId="0" fontId="5" fillId="0" borderId="0" xfId="0" applyFont="1" applyAlignment="1">
      <alignment vertical="center" wrapText="1"/>
    </xf>
    <xf numFmtId="0" fontId="0" fillId="0" borderId="0" xfId="0" applyAlignment="1">
      <alignment wrapText="1"/>
    </xf>
    <xf numFmtId="0" fontId="2" fillId="0" borderId="0" xfId="0" applyFont="1" applyAlignment="1">
      <alignment vertical="center" wrapText="1"/>
    </xf>
    <xf numFmtId="0" fontId="15" fillId="10" borderId="0" xfId="11" applyFont="1" applyFill="1">
      <alignment horizontal="left" wrapText="1" indent="4"/>
    </xf>
    <xf numFmtId="0" fontId="6" fillId="10" borderId="0" xfId="12" applyFill="1">
      <alignment horizontal="left" wrapText="1" indent="4"/>
    </xf>
    <xf numFmtId="0" fontId="9" fillId="10" borderId="0" xfId="11" applyFill="1">
      <alignment horizontal="left" wrapText="1" indent="4"/>
    </xf>
    <xf numFmtId="0" fontId="0" fillId="10" borderId="0" xfId="0" applyFill="1"/>
    <xf numFmtId="0" fontId="18" fillId="10" borderId="0" xfId="10" applyFont="1" applyFill="1">
      <alignment horizontal="left" indent="1"/>
    </xf>
    <xf numFmtId="0" fontId="16" fillId="14" borderId="21" xfId="0" applyFont="1" applyFill="1" applyBorder="1" applyAlignment="1">
      <alignment horizontal="right" vertical="center" wrapText="1"/>
    </xf>
    <xf numFmtId="0" fontId="16" fillId="15" borderId="21" xfId="0" applyFont="1" applyFill="1" applyBorder="1" applyAlignment="1">
      <alignment horizontal="right" vertical="center" wrapText="1"/>
    </xf>
    <xf numFmtId="0" fontId="21" fillId="16" borderId="21" xfId="0" applyFont="1" applyFill="1" applyBorder="1" applyAlignment="1">
      <alignment horizontal="right" vertical="center" wrapText="1"/>
    </xf>
    <xf numFmtId="0" fontId="21" fillId="2" borderId="21" xfId="0" applyFont="1" applyFill="1" applyBorder="1" applyAlignment="1">
      <alignment horizontal="right" vertical="center" wrapText="1"/>
    </xf>
    <xf numFmtId="0" fontId="21" fillId="7" borderId="22" xfId="0" applyFont="1" applyFill="1" applyBorder="1" applyAlignment="1">
      <alignment horizontal="right" vertical="center" wrapText="1"/>
    </xf>
    <xf numFmtId="0" fontId="23" fillId="3" borderId="17" xfId="0" applyFont="1" applyFill="1" applyBorder="1" applyAlignment="1">
      <alignment horizontal="left" vertical="center" wrapText="1"/>
    </xf>
    <xf numFmtId="0" fontId="22" fillId="3" borderId="17" xfId="0" applyFont="1" applyFill="1" applyBorder="1" applyAlignment="1">
      <alignment horizontal="center" vertical="center"/>
    </xf>
    <xf numFmtId="0" fontId="31" fillId="3" borderId="23" xfId="0" applyFont="1" applyFill="1" applyBorder="1" applyAlignment="1">
      <alignment horizontal="left" vertical="center"/>
    </xf>
    <xf numFmtId="0" fontId="23" fillId="3" borderId="18" xfId="0" applyFont="1" applyFill="1" applyBorder="1" applyAlignment="1">
      <alignment horizontal="left" vertical="center" wrapText="1"/>
    </xf>
    <xf numFmtId="0" fontId="22" fillId="3" borderId="18" xfId="0" applyFont="1" applyFill="1" applyBorder="1" applyAlignment="1">
      <alignment horizontal="center" vertical="center"/>
    </xf>
    <xf numFmtId="0" fontId="33" fillId="3" borderId="23" xfId="0" applyFont="1" applyFill="1" applyBorder="1" applyAlignment="1">
      <alignment horizontal="left" vertical="center"/>
    </xf>
    <xf numFmtId="0" fontId="34" fillId="3" borderId="23" xfId="0" applyFont="1" applyFill="1" applyBorder="1" applyAlignment="1">
      <alignment horizontal="left" vertical="center"/>
    </xf>
    <xf numFmtId="0" fontId="35" fillId="3" borderId="23" xfId="0" applyFont="1" applyFill="1" applyBorder="1" applyAlignment="1">
      <alignment horizontal="left" vertical="center"/>
    </xf>
    <xf numFmtId="0" fontId="36" fillId="3" borderId="23" xfId="0" applyFont="1" applyFill="1" applyBorder="1" applyAlignment="1">
      <alignment horizontal="left" vertical="center"/>
    </xf>
    <xf numFmtId="0" fontId="30" fillId="3" borderId="19" xfId="0" applyFont="1" applyFill="1" applyBorder="1" applyAlignment="1">
      <alignment horizontal="left" vertical="center" wrapText="1"/>
    </xf>
    <xf numFmtId="0" fontId="22" fillId="3" borderId="19" xfId="0" applyFont="1" applyFill="1" applyBorder="1" applyAlignment="1">
      <alignment horizontal="center" vertical="center"/>
    </xf>
    <xf numFmtId="0" fontId="37" fillId="11" borderId="0" xfId="0" applyFont="1" applyFill="1" applyBorder="1" applyAlignment="1">
      <alignment vertical="center"/>
    </xf>
    <xf numFmtId="0" fontId="19" fillId="3" borderId="0" xfId="0" applyFont="1" applyFill="1" applyBorder="1" applyAlignment="1">
      <alignment horizontal="center" vertical="center"/>
    </xf>
    <xf numFmtId="0" fontId="19" fillId="3" borderId="13" xfId="0" applyFont="1" applyFill="1" applyBorder="1" applyAlignment="1">
      <alignment vertical="center"/>
    </xf>
    <xf numFmtId="0" fontId="40" fillId="0" borderId="0" xfId="0" applyFont="1" applyBorder="1" applyAlignment="1">
      <alignment horizontal="center" vertical="center" wrapText="1"/>
    </xf>
    <xf numFmtId="0" fontId="37" fillId="11" borderId="24" xfId="0" applyFont="1" applyFill="1" applyBorder="1" applyAlignment="1">
      <alignment horizontal="right" vertical="center" wrapText="1"/>
    </xf>
    <xf numFmtId="0" fontId="39" fillId="18" borderId="0" xfId="0" applyFont="1" applyFill="1" applyBorder="1" applyAlignment="1">
      <alignment horizontal="right" vertical="center"/>
    </xf>
    <xf numFmtId="0" fontId="39" fillId="19" borderId="0" xfId="0" applyFont="1" applyFill="1" applyBorder="1" applyAlignment="1">
      <alignment horizontal="right" vertical="center"/>
    </xf>
    <xf numFmtId="0" fontId="39" fillId="20" borderId="0" xfId="0" applyFont="1" applyFill="1" applyBorder="1" applyAlignment="1">
      <alignment horizontal="right" vertical="center"/>
    </xf>
    <xf numFmtId="0" fontId="32" fillId="3" borderId="25" xfId="0" applyFont="1" applyFill="1" applyBorder="1" applyAlignment="1">
      <alignment horizontal="left" vertical="center"/>
    </xf>
    <xf numFmtId="0" fontId="44" fillId="10" borderId="28" xfId="0" applyFont="1" applyFill="1" applyBorder="1" applyAlignment="1">
      <alignment horizontal="center" vertical="center"/>
    </xf>
    <xf numFmtId="0" fontId="1" fillId="3" borderId="0" xfId="0" applyFont="1" applyFill="1" applyBorder="1" applyAlignment="1">
      <alignment vertical="center" wrapText="1"/>
    </xf>
    <xf numFmtId="0" fontId="11" fillId="3" borderId="30" xfId="0" applyFont="1" applyFill="1" applyBorder="1" applyAlignment="1">
      <alignment horizontal="center" vertical="center"/>
    </xf>
    <xf numFmtId="0" fontId="1" fillId="0" borderId="30" xfId="0" applyFont="1" applyBorder="1" applyAlignment="1">
      <alignment horizontal="center" vertical="center"/>
    </xf>
    <xf numFmtId="0" fontId="11" fillId="12" borderId="30" xfId="0" applyFont="1" applyFill="1" applyBorder="1" applyAlignment="1">
      <alignment horizontal="center" vertical="center"/>
    </xf>
    <xf numFmtId="0" fontId="1" fillId="12" borderId="0" xfId="0" applyFont="1" applyFill="1" applyBorder="1" applyAlignment="1">
      <alignment vertical="center" wrapText="1"/>
    </xf>
    <xf numFmtId="0" fontId="49" fillId="18" borderId="0" xfId="0" applyFont="1" applyFill="1" applyBorder="1" applyAlignment="1">
      <alignment vertical="center" wrapText="1"/>
    </xf>
    <xf numFmtId="0" fontId="49" fillId="18" borderId="30" xfId="0" applyFont="1" applyFill="1" applyBorder="1" applyAlignment="1">
      <alignment horizontal="center" vertical="center" wrapText="1"/>
    </xf>
    <xf numFmtId="0" fontId="0" fillId="8" borderId="0" xfId="0" applyFill="1" applyBorder="1" applyAlignment="1">
      <alignment vertical="center" wrapText="1"/>
    </xf>
    <xf numFmtId="0" fontId="50" fillId="8" borderId="0" xfId="0" applyFont="1" applyFill="1" applyBorder="1" applyAlignment="1">
      <alignment vertical="center" wrapText="1"/>
    </xf>
    <xf numFmtId="9" fontId="49" fillId="18" borderId="0" xfId="0" applyNumberFormat="1" applyFont="1" applyFill="1" applyBorder="1" applyAlignment="1">
      <alignment horizontal="center" vertical="center" wrapText="1"/>
    </xf>
    <xf numFmtId="0" fontId="1" fillId="3" borderId="0" xfId="0" applyFont="1" applyFill="1" applyBorder="1" applyAlignment="1">
      <alignment horizontal="center" vertical="center" wrapText="1"/>
    </xf>
    <xf numFmtId="0" fontId="1" fillId="12" borderId="0" xfId="0" applyFont="1" applyFill="1" applyBorder="1" applyAlignment="1">
      <alignment horizontal="center" vertical="center" wrapText="1"/>
    </xf>
    <xf numFmtId="0" fontId="50" fillId="12" borderId="0" xfId="0" applyFont="1" applyFill="1" applyBorder="1" applyAlignment="1">
      <alignment vertical="center" wrapText="1"/>
    </xf>
    <xf numFmtId="0" fontId="5" fillId="12" borderId="30" xfId="0" applyFont="1" applyFill="1" applyBorder="1" applyAlignment="1">
      <alignment horizontal="center"/>
    </xf>
    <xf numFmtId="0" fontId="5" fillId="8" borderId="30" xfId="0" applyFont="1" applyFill="1" applyBorder="1" applyAlignment="1">
      <alignment horizontal="center"/>
    </xf>
    <xf numFmtId="0" fontId="5" fillId="8" borderId="30" xfId="0" applyFont="1" applyFill="1" applyBorder="1" applyAlignment="1">
      <alignment horizontal="center" vertical="center"/>
    </xf>
    <xf numFmtId="0" fontId="5" fillId="0" borderId="30" xfId="0" applyFont="1" applyBorder="1" applyAlignment="1">
      <alignment horizontal="center" vertical="center"/>
    </xf>
    <xf numFmtId="0" fontId="48" fillId="18" borderId="0" xfId="0" applyFont="1" applyFill="1" applyBorder="1" applyAlignment="1">
      <alignment horizontal="center" vertical="center" wrapText="1"/>
    </xf>
    <xf numFmtId="0" fontId="5" fillId="12" borderId="30" xfId="0" applyFont="1" applyFill="1" applyBorder="1" applyAlignment="1">
      <alignment horizontal="center" vertical="center"/>
    </xf>
    <xf numFmtId="0" fontId="0" fillId="12" borderId="0" xfId="0" applyFill="1" applyBorder="1" applyAlignment="1">
      <alignment vertical="center" wrapText="1"/>
    </xf>
    <xf numFmtId="0" fontId="2" fillId="12" borderId="0" xfId="0" applyFont="1" applyFill="1" applyBorder="1" applyAlignment="1">
      <alignment horizontal="center" vertical="center" wrapText="1"/>
    </xf>
    <xf numFmtId="0" fontId="2" fillId="8" borderId="0" xfId="0" applyFont="1" applyFill="1" applyBorder="1" applyAlignment="1">
      <alignment horizontal="center" vertical="center" wrapText="1"/>
    </xf>
    <xf numFmtId="0" fontId="0" fillId="12" borderId="0" xfId="0" applyFill="1"/>
    <xf numFmtId="0" fontId="13" fillId="10" borderId="36" xfId="0" applyFont="1" applyFill="1" applyBorder="1" applyAlignment="1">
      <alignment horizontal="center" vertical="center"/>
    </xf>
    <xf numFmtId="0" fontId="5" fillId="9" borderId="38" xfId="0" applyFont="1" applyFill="1" applyBorder="1" applyAlignment="1">
      <alignment horizontal="center" vertical="center" wrapText="1"/>
    </xf>
    <xf numFmtId="0" fontId="5" fillId="0" borderId="38" xfId="0" applyFont="1" applyBorder="1" applyAlignment="1">
      <alignment horizontal="center" vertical="center"/>
    </xf>
    <xf numFmtId="9" fontId="49" fillId="19" borderId="38" xfId="24" applyFont="1" applyFill="1" applyBorder="1" applyAlignment="1">
      <alignment horizontal="center" vertical="center"/>
    </xf>
    <xf numFmtId="0" fontId="49" fillId="19" borderId="0" xfId="0" applyFont="1" applyFill="1" applyBorder="1" applyAlignment="1">
      <alignment horizontal="left" vertical="center" wrapText="1"/>
    </xf>
    <xf numFmtId="9" fontId="49" fillId="19" borderId="0" xfId="24" applyFont="1" applyFill="1" applyBorder="1" applyAlignment="1">
      <alignment horizontal="center" vertical="center"/>
    </xf>
    <xf numFmtId="0" fontId="5" fillId="0" borderId="38" xfId="0" applyFont="1" applyFill="1" applyBorder="1" applyAlignment="1">
      <alignment horizontal="center" vertical="center" wrapText="1"/>
    </xf>
    <xf numFmtId="0" fontId="0" fillId="0" borderId="0" xfId="0" applyFill="1" applyBorder="1" applyAlignment="1">
      <alignment horizontal="left" vertical="center" wrapText="1"/>
    </xf>
    <xf numFmtId="0" fontId="0" fillId="0" borderId="0" xfId="0" applyFill="1" applyBorder="1" applyAlignment="1">
      <alignment vertical="center" wrapText="1"/>
    </xf>
    <xf numFmtId="0" fontId="0" fillId="0" borderId="0" xfId="0" applyFill="1"/>
    <xf numFmtId="0" fontId="48" fillId="19" borderId="0" xfId="0" applyFont="1" applyFill="1" applyBorder="1" applyAlignment="1">
      <alignment horizontal="center" vertical="center" wrapText="1"/>
    </xf>
    <xf numFmtId="0" fontId="1" fillId="0" borderId="0" xfId="0" applyFont="1" applyFill="1" applyBorder="1" applyAlignment="1">
      <alignment vertical="center" wrapText="1"/>
    </xf>
    <xf numFmtId="0" fontId="1" fillId="0" borderId="0" xfId="0" applyFont="1" applyFill="1" applyBorder="1" applyAlignment="1">
      <alignment horizontal="left" vertical="center" wrapText="1"/>
    </xf>
    <xf numFmtId="0" fontId="1" fillId="9" borderId="0" xfId="0" applyFont="1" applyFill="1" applyBorder="1" applyAlignment="1">
      <alignment horizontal="left" vertical="center" wrapText="1"/>
    </xf>
    <xf numFmtId="0" fontId="48" fillId="20" borderId="0" xfId="0" applyFont="1" applyFill="1" applyBorder="1" applyAlignment="1">
      <alignment horizontal="left" vertical="center" wrapText="1"/>
    </xf>
    <xf numFmtId="0" fontId="49" fillId="20" borderId="0" xfId="0" applyFont="1" applyFill="1" applyBorder="1" applyAlignment="1">
      <alignment horizontal="left" vertical="center" wrapText="1"/>
    </xf>
    <xf numFmtId="0" fontId="49" fillId="20" borderId="38" xfId="0" applyFont="1" applyFill="1" applyBorder="1" applyAlignment="1">
      <alignment horizontal="center" vertical="center" wrapText="1"/>
    </xf>
    <xf numFmtId="0" fontId="5" fillId="0" borderId="38" xfId="0" applyFont="1" applyBorder="1" applyAlignment="1">
      <alignment horizontal="center"/>
    </xf>
    <xf numFmtId="0" fontId="5" fillId="0" borderId="38" xfId="0" applyFont="1" applyFill="1" applyBorder="1" applyAlignment="1">
      <alignment horizontal="center" wrapText="1"/>
    </xf>
    <xf numFmtId="0" fontId="1" fillId="24" borderId="0" xfId="0" applyFont="1" applyFill="1" applyBorder="1" applyAlignment="1">
      <alignment vertical="center" wrapText="1"/>
    </xf>
    <xf numFmtId="0" fontId="5" fillId="24" borderId="38" xfId="0" applyFont="1" applyFill="1" applyBorder="1" applyAlignment="1">
      <alignment horizontal="center" wrapText="1"/>
    </xf>
    <xf numFmtId="0" fontId="0" fillId="24" borderId="0" xfId="0" applyFill="1" applyBorder="1" applyAlignment="1">
      <alignment horizontal="left" vertical="center" wrapText="1"/>
    </xf>
    <xf numFmtId="0" fontId="0" fillId="24" borderId="0" xfId="0" applyFill="1" applyBorder="1" applyAlignment="1">
      <alignment vertical="center" wrapText="1"/>
    </xf>
    <xf numFmtId="0" fontId="4" fillId="12" borderId="0" xfId="8" applyFill="1"/>
    <xf numFmtId="0" fontId="2" fillId="12" borderId="0" xfId="0" applyFont="1" applyFill="1" applyAlignment="1"/>
    <xf numFmtId="0" fontId="0" fillId="12" borderId="0" xfId="0" applyFont="1" applyFill="1" applyAlignment="1"/>
    <xf numFmtId="0" fontId="4" fillId="12" borderId="0" xfId="13" applyFill="1"/>
    <xf numFmtId="0" fontId="2" fillId="12" borderId="0" xfId="3" applyFill="1"/>
    <xf numFmtId="0" fontId="2" fillId="12" borderId="0" xfId="0" applyFont="1" applyFill="1" applyAlignment="1">
      <alignment horizontal="left"/>
    </xf>
    <xf numFmtId="0" fontId="2" fillId="12" borderId="0" xfId="0" applyFont="1" applyFill="1"/>
    <xf numFmtId="0" fontId="2" fillId="12" borderId="0" xfId="3" applyFill="1" applyBorder="1"/>
    <xf numFmtId="0" fontId="2" fillId="12" borderId="0" xfId="0" applyFont="1" applyFill="1" applyBorder="1" applyAlignment="1">
      <alignment horizontal="left" indent="1"/>
    </xf>
    <xf numFmtId="0" fontId="2" fillId="12" borderId="0" xfId="5" applyFont="1" applyFill="1" applyBorder="1"/>
    <xf numFmtId="0" fontId="2" fillId="12" borderId="0" xfId="0" applyFont="1" applyFill="1" applyAlignment="1">
      <alignment vertical="center"/>
    </xf>
    <xf numFmtId="0" fontId="2" fillId="12" borderId="0" xfId="0" applyFont="1" applyFill="1" applyAlignment="1">
      <alignment horizontal="left" vertical="center"/>
    </xf>
    <xf numFmtId="0" fontId="2" fillId="0" borderId="0" xfId="0" applyFont="1" applyAlignment="1">
      <alignment vertical="center"/>
    </xf>
    <xf numFmtId="0" fontId="0" fillId="12" borderId="0" xfId="0" applyFill="1" applyAlignment="1">
      <alignment vertical="center" wrapText="1"/>
    </xf>
    <xf numFmtId="0" fontId="2" fillId="12" borderId="0" xfId="0" applyFont="1" applyFill="1" applyAlignment="1">
      <alignment vertical="center" wrapText="1"/>
    </xf>
    <xf numFmtId="0" fontId="4" fillId="12" borderId="0" xfId="13" applyFill="1" applyAlignment="1">
      <alignment vertical="center" wrapText="1"/>
    </xf>
    <xf numFmtId="0" fontId="2" fillId="12" borderId="0" xfId="3" applyFill="1" applyAlignment="1">
      <alignment vertical="center" wrapText="1"/>
    </xf>
    <xf numFmtId="0" fontId="2" fillId="12" borderId="0" xfId="0" applyFont="1" applyFill="1" applyAlignment="1">
      <alignment horizontal="left" vertical="center" wrapText="1"/>
    </xf>
    <xf numFmtId="0" fontId="2" fillId="12" borderId="0" xfId="0" applyFont="1" applyFill="1" applyAlignment="1">
      <alignment horizontal="center" vertical="center"/>
    </xf>
    <xf numFmtId="0" fontId="4" fillId="12" borderId="0" xfId="13" applyFill="1" applyAlignment="1">
      <alignment horizontal="center" vertical="center"/>
    </xf>
    <xf numFmtId="0" fontId="2" fillId="12" borderId="0" xfId="3" applyFill="1" applyAlignment="1">
      <alignment horizontal="center" vertical="center"/>
    </xf>
    <xf numFmtId="0" fontId="2" fillId="0" borderId="0" xfId="0" applyFont="1" applyAlignment="1">
      <alignment horizontal="center" vertical="center"/>
    </xf>
    <xf numFmtId="0" fontId="53" fillId="10" borderId="0" xfId="10" applyFont="1" applyFill="1" applyAlignment="1">
      <alignment horizontal="left" indent="1" shrinkToFit="1"/>
    </xf>
    <xf numFmtId="0" fontId="4" fillId="10" borderId="0" xfId="8" applyFill="1"/>
    <xf numFmtId="0" fontId="7" fillId="10" borderId="0" xfId="0" applyFont="1" applyFill="1" applyAlignment="1">
      <alignment vertical="center"/>
    </xf>
    <xf numFmtId="0" fontId="8" fillId="10" borderId="0" xfId="0" applyFont="1" applyFill="1" applyAlignment="1">
      <alignment vertical="center"/>
    </xf>
    <xf numFmtId="0" fontId="2" fillId="10" borderId="0" xfId="0" applyFont="1" applyFill="1" applyAlignment="1">
      <alignment vertical="center"/>
    </xf>
    <xf numFmtId="0" fontId="2" fillId="10" borderId="0" xfId="0" applyFont="1" applyFill="1" applyAlignment="1">
      <alignment horizontal="left" vertical="center"/>
    </xf>
    <xf numFmtId="0" fontId="8" fillId="10" borderId="0" xfId="0" applyFont="1" applyFill="1" applyAlignment="1">
      <alignment horizontal="left" vertical="center"/>
    </xf>
    <xf numFmtId="0" fontId="0" fillId="12" borderId="0" xfId="0" applyFill="1" applyBorder="1" applyAlignment="1">
      <alignment horizontal="center" vertical="center" wrapText="1"/>
    </xf>
    <xf numFmtId="0" fontId="0" fillId="12" borderId="39" xfId="0" applyFill="1" applyBorder="1" applyAlignment="1">
      <alignment horizontal="left" vertical="center"/>
    </xf>
    <xf numFmtId="0" fontId="0" fillId="0" borderId="0" xfId="0" applyBorder="1" applyAlignment="1">
      <alignment vertical="center" wrapText="1"/>
    </xf>
    <xf numFmtId="0" fontId="5" fillId="12" borderId="0" xfId="0" applyFont="1" applyFill="1" applyBorder="1" applyAlignment="1">
      <alignment vertical="center" wrapText="1"/>
    </xf>
    <xf numFmtId="0" fontId="5" fillId="25" borderId="0" xfId="0" applyFont="1" applyFill="1" applyBorder="1" applyAlignment="1">
      <alignment vertical="center" wrapText="1"/>
    </xf>
    <xf numFmtId="0" fontId="0" fillId="25" borderId="0" xfId="0" applyFill="1" applyBorder="1" applyAlignment="1">
      <alignment horizontal="center" vertical="center" wrapText="1"/>
    </xf>
    <xf numFmtId="0" fontId="5" fillId="0" borderId="0" xfId="0" applyFont="1" applyFill="1" applyBorder="1" applyAlignment="1">
      <alignment vertical="center" wrapText="1"/>
    </xf>
    <xf numFmtId="0" fontId="0" fillId="0" borderId="0" xfId="0" applyFill="1" applyBorder="1" applyAlignment="1">
      <alignment horizontal="center" vertical="center" wrapText="1"/>
    </xf>
    <xf numFmtId="0" fontId="5" fillId="3" borderId="0" xfId="0" applyFont="1" applyFill="1" applyBorder="1" applyAlignment="1">
      <alignment vertical="center" wrapText="1"/>
    </xf>
    <xf numFmtId="0" fontId="0" fillId="25" borderId="0" xfId="0" applyFont="1" applyFill="1" applyBorder="1" applyAlignment="1">
      <alignment vertical="center" wrapText="1"/>
    </xf>
    <xf numFmtId="0" fontId="0" fillId="0" borderId="0" xfId="0" applyFont="1" applyFill="1" applyBorder="1" applyAlignment="1">
      <alignment vertical="center" wrapText="1"/>
    </xf>
    <xf numFmtId="0" fontId="5" fillId="0" borderId="0" xfId="0" applyFont="1" applyFill="1" applyBorder="1" applyAlignment="1">
      <alignment horizontal="center" vertical="center"/>
    </xf>
    <xf numFmtId="0" fontId="0" fillId="0" borderId="0" xfId="0" applyFill="1" applyBorder="1" applyAlignment="1">
      <alignment horizontal="left" vertical="center"/>
    </xf>
    <xf numFmtId="0" fontId="43" fillId="2" borderId="0" xfId="0" applyFont="1" applyFill="1" applyBorder="1" applyAlignment="1">
      <alignment horizontal="center" vertical="center" wrapText="1"/>
    </xf>
    <xf numFmtId="0" fontId="43" fillId="2" borderId="46" xfId="0" applyFont="1" applyFill="1" applyBorder="1" applyAlignment="1">
      <alignment horizontal="center" vertical="center"/>
    </xf>
    <xf numFmtId="0" fontId="5" fillId="25" borderId="45" xfId="0" applyFont="1" applyFill="1" applyBorder="1" applyAlignment="1">
      <alignment horizontal="center" vertical="center"/>
    </xf>
    <xf numFmtId="0" fontId="0" fillId="25" borderId="46" xfId="0" applyFill="1" applyBorder="1" applyAlignment="1">
      <alignment horizontal="left" vertical="center"/>
    </xf>
    <xf numFmtId="0" fontId="5" fillId="0" borderId="45" xfId="0" applyFont="1" applyFill="1" applyBorder="1" applyAlignment="1">
      <alignment horizontal="center" vertical="center"/>
    </xf>
    <xf numFmtId="0" fontId="0" fillId="0" borderId="46" xfId="0" applyFill="1" applyBorder="1" applyAlignment="1">
      <alignment horizontal="left" vertical="center"/>
    </xf>
    <xf numFmtId="0" fontId="5" fillId="3" borderId="45" xfId="0" applyFont="1" applyFill="1" applyBorder="1" applyAlignment="1">
      <alignment horizontal="center" vertical="center"/>
    </xf>
    <xf numFmtId="0" fontId="5" fillId="0" borderId="47" xfId="0" applyFont="1" applyFill="1" applyBorder="1" applyAlignment="1">
      <alignment horizontal="center" vertical="center"/>
    </xf>
    <xf numFmtId="0" fontId="5" fillId="0" borderId="48" xfId="0" applyFont="1" applyFill="1" applyBorder="1" applyAlignment="1">
      <alignment vertical="center" wrapText="1"/>
    </xf>
    <xf numFmtId="0" fontId="0" fillId="0" borderId="48" xfId="0" applyFont="1" applyFill="1" applyBorder="1" applyAlignment="1">
      <alignment vertical="center" wrapText="1"/>
    </xf>
    <xf numFmtId="0" fontId="0" fillId="0" borderId="48" xfId="0" applyFill="1" applyBorder="1" applyAlignment="1">
      <alignment horizontal="center" vertical="center" wrapText="1"/>
    </xf>
    <xf numFmtId="0" fontId="0" fillId="0" borderId="49" xfId="0" applyFill="1" applyBorder="1" applyAlignment="1">
      <alignment horizontal="left" vertical="center"/>
    </xf>
    <xf numFmtId="0" fontId="46" fillId="21" borderId="30" xfId="0" applyFont="1" applyFill="1" applyBorder="1" applyAlignment="1">
      <alignment horizontal="left" vertical="center"/>
    </xf>
    <xf numFmtId="0" fontId="46" fillId="21" borderId="0" xfId="0" applyFont="1" applyFill="1" applyBorder="1" applyAlignment="1">
      <alignment horizontal="left" vertical="center"/>
    </xf>
    <xf numFmtId="9" fontId="46" fillId="21" borderId="0" xfId="24" applyFont="1" applyFill="1" applyBorder="1" applyAlignment="1">
      <alignment horizontal="center" vertical="center" wrapText="1"/>
    </xf>
    <xf numFmtId="0" fontId="11" fillId="21" borderId="0" xfId="0" applyFont="1" applyFill="1" applyBorder="1" applyAlignment="1">
      <alignment vertical="center" wrapText="1"/>
    </xf>
    <xf numFmtId="0" fontId="42" fillId="21" borderId="0" xfId="0" applyFont="1" applyFill="1" applyBorder="1" applyAlignment="1">
      <alignment horizontal="right" vertical="center"/>
    </xf>
    <xf numFmtId="0" fontId="39" fillId="17" borderId="0" xfId="0" applyFont="1" applyFill="1" applyBorder="1" applyAlignment="1">
      <alignment horizontal="right" vertical="center"/>
    </xf>
    <xf numFmtId="0" fontId="13" fillId="13" borderId="0" xfId="0" applyFont="1" applyFill="1" applyBorder="1" applyAlignment="1">
      <alignment horizontal="center" vertical="center" wrapText="1"/>
    </xf>
    <xf numFmtId="0" fontId="13" fillId="13" borderId="54" xfId="0" applyFont="1" applyFill="1" applyBorder="1" applyAlignment="1">
      <alignment horizontal="left" vertical="center"/>
    </xf>
    <xf numFmtId="0" fontId="5" fillId="24" borderId="53" xfId="0" applyFont="1" applyFill="1" applyBorder="1" applyAlignment="1">
      <alignment horizontal="center" vertical="center"/>
    </xf>
    <xf numFmtId="0" fontId="5" fillId="24" borderId="0" xfId="0" applyFont="1" applyFill="1" applyBorder="1" applyAlignment="1">
      <alignment vertical="center" wrapText="1"/>
    </xf>
    <xf numFmtId="0" fontId="0" fillId="24" borderId="0" xfId="0" applyFill="1" applyBorder="1" applyAlignment="1">
      <alignment horizontal="center" vertical="center" wrapText="1"/>
    </xf>
    <xf numFmtId="0" fontId="0" fillId="24" borderId="54" xfId="0" applyFill="1" applyBorder="1" applyAlignment="1">
      <alignment horizontal="left" vertical="center"/>
    </xf>
    <xf numFmtId="0" fontId="5" fillId="27" borderId="53" xfId="0" applyFont="1" applyFill="1" applyBorder="1" applyAlignment="1">
      <alignment horizontal="center" vertical="center"/>
    </xf>
    <xf numFmtId="0" fontId="5" fillId="27" borderId="0" xfId="0" applyFont="1" applyFill="1" applyBorder="1" applyAlignment="1">
      <alignment vertical="center" wrapText="1"/>
    </xf>
    <xf numFmtId="0" fontId="5" fillId="24" borderId="55" xfId="0" applyFont="1" applyFill="1" applyBorder="1" applyAlignment="1">
      <alignment horizontal="center" vertical="center"/>
    </xf>
    <xf numFmtId="0" fontId="5" fillId="24" borderId="56" xfId="0" applyFont="1" applyFill="1" applyBorder="1" applyAlignment="1">
      <alignment vertical="center" wrapText="1"/>
    </xf>
    <xf numFmtId="0" fontId="0" fillId="24" borderId="56" xfId="0" applyFill="1" applyBorder="1" applyAlignment="1">
      <alignment vertical="center" wrapText="1"/>
    </xf>
    <xf numFmtId="0" fontId="0" fillId="24" borderId="56" xfId="0" applyFill="1" applyBorder="1" applyAlignment="1">
      <alignment horizontal="center" vertical="center" wrapText="1"/>
    </xf>
    <xf numFmtId="0" fontId="0" fillId="24" borderId="57" xfId="0" applyFill="1" applyBorder="1" applyAlignment="1">
      <alignment horizontal="left" vertical="center"/>
    </xf>
    <xf numFmtId="0" fontId="5" fillId="0" borderId="53" xfId="0" applyFont="1" applyFill="1" applyBorder="1" applyAlignment="1">
      <alignment horizontal="center" vertical="center"/>
    </xf>
    <xf numFmtId="0" fontId="0" fillId="0" borderId="54" xfId="0" applyFill="1" applyBorder="1" applyAlignment="1">
      <alignment horizontal="left" vertical="center"/>
    </xf>
    <xf numFmtId="0" fontId="0" fillId="0" borderId="51" xfId="0" applyFill="1" applyBorder="1" applyAlignment="1">
      <alignment horizontal="left" vertical="center"/>
    </xf>
    <xf numFmtId="0" fontId="0" fillId="0" borderId="7" xfId="0" applyFill="1" applyBorder="1" applyAlignment="1">
      <alignment vertical="center"/>
    </xf>
    <xf numFmtId="0" fontId="0" fillId="0" borderId="0" xfId="0" applyBorder="1" applyAlignment="1">
      <alignment horizontal="left" vertical="center" wrapText="1"/>
    </xf>
    <xf numFmtId="0" fontId="0" fillId="0" borderId="0" xfId="0" applyBorder="1" applyAlignment="1">
      <alignment horizontal="center" vertical="center" wrapText="1"/>
    </xf>
    <xf numFmtId="0" fontId="0" fillId="0" borderId="39" xfId="0" applyBorder="1" applyAlignment="1">
      <alignment horizontal="left" vertical="center"/>
    </xf>
    <xf numFmtId="0" fontId="13" fillId="10" borderId="0" xfId="0" applyFont="1" applyFill="1" applyBorder="1" applyAlignment="1">
      <alignment horizontal="center" vertical="center" wrapText="1"/>
    </xf>
    <xf numFmtId="0" fontId="13" fillId="10" borderId="39" xfId="0" applyFont="1" applyFill="1" applyBorder="1" applyAlignment="1">
      <alignment horizontal="left" vertical="center"/>
    </xf>
    <xf numFmtId="0" fontId="5" fillId="9" borderId="0" xfId="0" applyFont="1" applyFill="1" applyBorder="1" applyAlignment="1">
      <alignment vertical="center" wrapText="1"/>
    </xf>
    <xf numFmtId="0" fontId="5" fillId="24" borderId="38" xfId="0" applyFont="1" applyFill="1" applyBorder="1" applyAlignment="1">
      <alignment horizontal="center" vertical="center" wrapText="1"/>
    </xf>
    <xf numFmtId="0" fontId="0" fillId="24" borderId="39" xfId="0" applyFill="1" applyBorder="1" applyAlignment="1">
      <alignment horizontal="left" vertical="center"/>
    </xf>
    <xf numFmtId="0" fontId="5" fillId="9" borderId="0" xfId="0" applyFont="1" applyFill="1" applyBorder="1" applyAlignment="1">
      <alignment horizontal="center" vertical="center" wrapText="1"/>
    </xf>
    <xf numFmtId="0" fontId="0" fillId="12" borderId="0" xfId="0" applyFill="1" applyBorder="1" applyAlignment="1">
      <alignment horizontal="left" vertical="center"/>
    </xf>
    <xf numFmtId="0" fontId="5" fillId="24" borderId="40" xfId="0" applyFont="1" applyFill="1" applyBorder="1" applyAlignment="1">
      <alignment horizontal="center" vertical="center" wrapText="1"/>
    </xf>
    <xf numFmtId="0" fontId="5" fillId="24" borderId="26" xfId="0" applyFont="1" applyFill="1" applyBorder="1" applyAlignment="1">
      <alignment vertical="center" wrapText="1"/>
    </xf>
    <xf numFmtId="0" fontId="0" fillId="24" borderId="26" xfId="0" applyFill="1" applyBorder="1" applyAlignment="1">
      <alignment vertical="center" wrapText="1"/>
    </xf>
    <xf numFmtId="0" fontId="0" fillId="24" borderId="26" xfId="0" applyFill="1" applyBorder="1" applyAlignment="1">
      <alignment horizontal="center" vertical="center" wrapText="1"/>
    </xf>
    <xf numFmtId="0" fontId="0" fillId="24" borderId="41" xfId="0" applyFill="1" applyBorder="1" applyAlignment="1">
      <alignment horizontal="left" vertical="center"/>
    </xf>
    <xf numFmtId="0" fontId="5" fillId="12" borderId="38" xfId="0" applyFont="1" applyFill="1" applyBorder="1" applyAlignment="1">
      <alignment horizontal="center" vertical="center" wrapText="1"/>
    </xf>
    <xf numFmtId="0" fontId="0" fillId="12" borderId="0" xfId="0" applyFill="1" applyBorder="1" applyAlignment="1">
      <alignment horizontal="left" vertical="center" wrapText="1"/>
    </xf>
    <xf numFmtId="0" fontId="13" fillId="15" borderId="0" xfId="0" applyFont="1" applyFill="1" applyBorder="1" applyAlignment="1">
      <alignment horizontal="center" vertical="center" wrapText="1"/>
    </xf>
    <xf numFmtId="0" fontId="13" fillId="15" borderId="62" xfId="0" applyFont="1" applyFill="1" applyBorder="1" applyAlignment="1">
      <alignment horizontal="left" vertical="center"/>
    </xf>
    <xf numFmtId="0" fontId="0" fillId="0" borderId="62" xfId="0" applyBorder="1" applyAlignment="1">
      <alignment horizontal="left" vertical="center"/>
    </xf>
    <xf numFmtId="0" fontId="0" fillId="12" borderId="62" xfId="0" applyFill="1" applyBorder="1" applyAlignment="1">
      <alignment horizontal="left" vertical="center"/>
    </xf>
    <xf numFmtId="0" fontId="0" fillId="12" borderId="64" xfId="0" applyFill="1" applyBorder="1" applyAlignment="1">
      <alignment vertical="center" wrapText="1"/>
    </xf>
    <xf numFmtId="0" fontId="0" fillId="12" borderId="64" xfId="0" applyFill="1" applyBorder="1" applyAlignment="1">
      <alignment horizontal="center" vertical="center" wrapText="1"/>
    </xf>
    <xf numFmtId="0" fontId="0" fillId="12" borderId="65" xfId="0" applyFill="1" applyBorder="1" applyAlignment="1">
      <alignment horizontal="left" vertical="center"/>
    </xf>
    <xf numFmtId="0" fontId="5" fillId="24" borderId="61" xfId="0" applyFont="1" applyFill="1" applyBorder="1" applyAlignment="1">
      <alignment horizontal="center" vertical="center" wrapText="1"/>
    </xf>
    <xf numFmtId="0" fontId="0" fillId="24" borderId="62" xfId="0" applyFill="1" applyBorder="1" applyAlignment="1">
      <alignment horizontal="left" vertical="center"/>
    </xf>
    <xf numFmtId="0" fontId="0" fillId="24" borderId="62" xfId="0" applyFill="1" applyBorder="1" applyAlignment="1">
      <alignment horizontal="left" vertical="center" wrapText="1"/>
    </xf>
    <xf numFmtId="0" fontId="11" fillId="27" borderId="61" xfId="0" applyFont="1" applyFill="1" applyBorder="1" applyAlignment="1">
      <alignment horizontal="center" vertical="center" wrapText="1"/>
    </xf>
    <xf numFmtId="0" fontId="11" fillId="27" borderId="0" xfId="0" applyFont="1" applyFill="1" applyBorder="1" applyAlignment="1">
      <alignment vertical="center" wrapText="1"/>
    </xf>
    <xf numFmtId="0" fontId="5" fillId="0" borderId="63" xfId="0" applyFont="1" applyFill="1" applyBorder="1" applyAlignment="1">
      <alignment horizontal="center" vertical="center" wrapText="1"/>
    </xf>
    <xf numFmtId="0" fontId="5" fillId="0" borderId="64" xfId="0" applyFont="1" applyFill="1" applyBorder="1" applyAlignment="1">
      <alignment vertical="center" wrapText="1"/>
    </xf>
    <xf numFmtId="0" fontId="11" fillId="0" borderId="61" xfId="0" applyFont="1" applyFill="1" applyBorder="1" applyAlignment="1">
      <alignment horizontal="center" vertical="center" wrapText="1"/>
    </xf>
    <xf numFmtId="0" fontId="11" fillId="0" borderId="0" xfId="0" applyFont="1" applyFill="1" applyBorder="1" applyAlignment="1">
      <alignment vertical="center" wrapText="1"/>
    </xf>
    <xf numFmtId="0" fontId="5" fillId="0" borderId="61" xfId="0" applyFont="1" applyFill="1" applyBorder="1" applyAlignment="1">
      <alignment horizontal="center" vertical="center" wrapText="1"/>
    </xf>
    <xf numFmtId="0" fontId="14" fillId="23" borderId="33"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9" borderId="0" xfId="0" applyFont="1" applyFill="1" applyBorder="1" applyAlignment="1">
      <alignment horizontal="center" vertical="center" wrapText="1"/>
    </xf>
    <xf numFmtId="9" fontId="49" fillId="20" borderId="0" xfId="24" applyFont="1" applyFill="1" applyBorder="1" applyAlignment="1">
      <alignment horizontal="center" vertical="center" wrapText="1"/>
    </xf>
    <xf numFmtId="0" fontId="58" fillId="0" borderId="66" xfId="0" applyFont="1" applyBorder="1" applyAlignment="1">
      <alignment horizontal="center" vertical="center" wrapText="1"/>
    </xf>
    <xf numFmtId="0" fontId="0" fillId="0" borderId="0" xfId="0" applyFont="1" applyFill="1" applyProtection="1">
      <protection locked="0"/>
    </xf>
    <xf numFmtId="49" fontId="58" fillId="0" borderId="66" xfId="0" applyNumberFormat="1" applyFont="1" applyBorder="1" applyAlignment="1">
      <alignment horizontal="center" vertical="center" wrapText="1"/>
    </xf>
    <xf numFmtId="49" fontId="50" fillId="12" borderId="0" xfId="0" applyNumberFormat="1" applyFont="1" applyFill="1" applyBorder="1" applyAlignment="1">
      <alignment horizontal="center" vertical="center" wrapText="1"/>
    </xf>
    <xf numFmtId="49" fontId="50" fillId="8" borderId="0" xfId="0" applyNumberFormat="1" applyFont="1" applyFill="1" applyBorder="1" applyAlignment="1">
      <alignment horizontal="center" vertical="center" wrapText="1"/>
    </xf>
    <xf numFmtId="2" fontId="22" fillId="0" borderId="66" xfId="0" applyNumberFormat="1" applyFont="1" applyFill="1" applyBorder="1" applyAlignment="1" applyProtection="1">
      <alignment horizontal="center"/>
    </xf>
    <xf numFmtId="0" fontId="59" fillId="13" borderId="20" xfId="0" applyFont="1" applyFill="1" applyBorder="1" applyAlignment="1">
      <alignment horizontal="right" vertical="center" wrapText="1"/>
    </xf>
    <xf numFmtId="0" fontId="61" fillId="3" borderId="32" xfId="0" applyFont="1" applyFill="1" applyBorder="1" applyAlignment="1">
      <alignment horizontal="center" vertical="center"/>
    </xf>
    <xf numFmtId="0" fontId="0" fillId="12" borderId="0" xfId="0" applyFill="1" applyBorder="1" applyAlignment="1">
      <alignment horizontal="center" vertical="center" wrapText="1"/>
    </xf>
    <xf numFmtId="1" fontId="40" fillId="0" borderId="0" xfId="0" applyNumberFormat="1" applyFont="1" applyBorder="1" applyAlignment="1">
      <alignment horizontal="center" vertical="center" wrapText="1"/>
    </xf>
    <xf numFmtId="0" fontId="0" fillId="0" borderId="0" xfId="0" applyAlignment="1">
      <alignment horizontal="center" vertical="center"/>
    </xf>
    <xf numFmtId="1" fontId="0" fillId="0" borderId="0" xfId="0" applyNumberFormat="1" applyAlignment="1">
      <alignment horizontal="center" vertical="center"/>
    </xf>
    <xf numFmtId="0" fontId="46" fillId="23" borderId="33" xfId="0" applyFont="1" applyFill="1" applyBorder="1" applyAlignment="1">
      <alignment horizontal="center" vertical="center" wrapText="1"/>
    </xf>
    <xf numFmtId="0" fontId="47" fillId="23" borderId="33" xfId="0" applyFont="1" applyFill="1" applyBorder="1" applyAlignment="1">
      <alignment horizontal="center" vertical="center"/>
    </xf>
    <xf numFmtId="0" fontId="46" fillId="21" borderId="0" xfId="0" applyFont="1" applyFill="1" applyBorder="1" applyAlignment="1">
      <alignment horizontal="center" vertical="center" wrapText="1"/>
    </xf>
    <xf numFmtId="0" fontId="49" fillId="18" borderId="0" xfId="0" applyFont="1" applyFill="1" applyBorder="1" applyAlignment="1">
      <alignment horizontal="center" vertical="center" wrapText="1"/>
    </xf>
    <xf numFmtId="0" fontId="49" fillId="19" borderId="0" xfId="0" applyFont="1" applyFill="1" applyBorder="1" applyAlignment="1">
      <alignment horizontal="center" vertical="center" wrapText="1"/>
    </xf>
    <xf numFmtId="0" fontId="66" fillId="10" borderId="0" xfId="9" applyFont="1" applyFill="1">
      <alignment wrapText="1"/>
    </xf>
    <xf numFmtId="0" fontId="20" fillId="12" borderId="0" xfId="0" applyFont="1" applyFill="1" applyBorder="1" applyAlignment="1">
      <alignment horizontal="center" vertical="center"/>
    </xf>
    <xf numFmtId="0" fontId="0" fillId="24" borderId="0" xfId="0" applyFill="1" applyBorder="1" applyAlignment="1">
      <alignment horizontal="center" wrapText="1"/>
    </xf>
    <xf numFmtId="0" fontId="0" fillId="24" borderId="39" xfId="0" applyFill="1" applyBorder="1" applyAlignment="1">
      <alignment horizontal="center" wrapText="1"/>
    </xf>
    <xf numFmtId="0" fontId="48" fillId="20" borderId="0" xfId="0" applyFont="1" applyFill="1" applyBorder="1" applyAlignment="1">
      <alignment horizontal="center" vertical="center" wrapText="1"/>
    </xf>
    <xf numFmtId="0" fontId="48" fillId="20" borderId="39" xfId="0" applyFont="1" applyFill="1" applyBorder="1" applyAlignment="1">
      <alignment horizontal="center" vertical="center" wrapText="1"/>
    </xf>
    <xf numFmtId="0" fontId="46" fillId="23" borderId="33" xfId="0" applyFont="1" applyFill="1" applyBorder="1" applyAlignment="1">
      <alignment horizontal="center" vertical="center"/>
    </xf>
    <xf numFmtId="0" fontId="46" fillId="23" borderId="34" xfId="0" applyFont="1" applyFill="1" applyBorder="1" applyAlignment="1">
      <alignment horizontal="center" vertical="center"/>
    </xf>
    <xf numFmtId="0" fontId="38" fillId="3" borderId="10" xfId="0" applyFont="1" applyFill="1" applyBorder="1" applyAlignment="1">
      <alignment horizontal="center"/>
    </xf>
    <xf numFmtId="0" fontId="41" fillId="3" borderId="11" xfId="0" applyFont="1" applyFill="1" applyBorder="1" applyAlignment="1">
      <alignment horizontal="center"/>
    </xf>
    <xf numFmtId="0" fontId="41" fillId="3" borderId="12" xfId="0" applyFont="1" applyFill="1" applyBorder="1" applyAlignment="1">
      <alignment horizontal="center"/>
    </xf>
    <xf numFmtId="0" fontId="65" fillId="10" borderId="35" xfId="0" applyFont="1" applyFill="1" applyBorder="1" applyAlignment="1">
      <alignment horizontal="center" vertical="center"/>
    </xf>
    <xf numFmtId="0" fontId="13" fillId="10" borderId="36" xfId="0" applyFont="1" applyFill="1" applyBorder="1" applyAlignment="1">
      <alignment horizontal="center" vertical="center"/>
    </xf>
    <xf numFmtId="0" fontId="44" fillId="10" borderId="36" xfId="0" applyFont="1" applyFill="1" applyBorder="1" applyAlignment="1">
      <alignment horizontal="center" vertical="center" wrapText="1"/>
    </xf>
    <xf numFmtId="0" fontId="44" fillId="10" borderId="37" xfId="0" applyFont="1" applyFill="1" applyBorder="1" applyAlignment="1">
      <alignment horizontal="center" vertical="center" wrapText="1"/>
    </xf>
    <xf numFmtId="0" fontId="49" fillId="20" borderId="0" xfId="0" applyFont="1" applyFill="1" applyBorder="1" applyAlignment="1">
      <alignment horizontal="center" vertical="center" wrapText="1"/>
    </xf>
    <xf numFmtId="0" fontId="49" fillId="20" borderId="39" xfId="0" applyFont="1" applyFill="1" applyBorder="1" applyAlignment="1">
      <alignment horizontal="center" vertical="center" wrapText="1"/>
    </xf>
    <xf numFmtId="0" fontId="49" fillId="19" borderId="0" xfId="0" applyFont="1" applyFill="1" applyBorder="1" applyAlignment="1">
      <alignment horizontal="center" vertical="center"/>
    </xf>
    <xf numFmtId="0" fontId="49" fillId="19" borderId="39" xfId="0" applyFont="1" applyFill="1" applyBorder="1" applyAlignment="1">
      <alignment horizontal="center" vertical="center"/>
    </xf>
    <xf numFmtId="0" fontId="11" fillId="0" borderId="0" xfId="0" applyFont="1" applyFill="1" applyBorder="1" applyAlignment="1">
      <alignment horizontal="center" vertical="center" wrapText="1"/>
    </xf>
    <xf numFmtId="0" fontId="11" fillId="0" borderId="39" xfId="0" applyFont="1" applyFill="1" applyBorder="1" applyAlignment="1">
      <alignment horizontal="center" vertical="center" wrapText="1"/>
    </xf>
    <xf numFmtId="0" fontId="11" fillId="9" borderId="0" xfId="0" applyFont="1" applyFill="1" applyBorder="1" applyAlignment="1">
      <alignment horizontal="center" vertical="center" wrapText="1"/>
    </xf>
    <xf numFmtId="0" fontId="11" fillId="9" borderId="39" xfId="0" applyFont="1" applyFill="1" applyBorder="1" applyAlignment="1">
      <alignment horizontal="center" vertical="center" wrapText="1"/>
    </xf>
    <xf numFmtId="0" fontId="48" fillId="19" borderId="0" xfId="0" applyFont="1" applyFill="1" applyBorder="1" applyAlignment="1">
      <alignment horizontal="center" vertical="center" wrapText="1"/>
    </xf>
    <xf numFmtId="0" fontId="48" fillId="19" borderId="39" xfId="0" applyFont="1" applyFill="1" applyBorder="1" applyAlignment="1">
      <alignment horizontal="center" vertical="center" wrapText="1"/>
    </xf>
    <xf numFmtId="0" fontId="0" fillId="0" borderId="0" xfId="0" applyFill="1" applyBorder="1" applyAlignment="1">
      <alignment horizontal="center" wrapText="1"/>
    </xf>
    <xf numFmtId="0" fontId="0" fillId="0" borderId="39" xfId="0" applyFill="1" applyBorder="1" applyAlignment="1">
      <alignment horizontal="center" wrapText="1"/>
    </xf>
    <xf numFmtId="0" fontId="64" fillId="10" borderId="35" xfId="0" applyFont="1" applyFill="1" applyBorder="1" applyAlignment="1">
      <alignment horizontal="center" vertical="center"/>
    </xf>
    <xf numFmtId="0" fontId="44" fillId="10" borderId="36" xfId="0" applyFont="1" applyFill="1" applyBorder="1" applyAlignment="1">
      <alignment horizontal="center" vertical="center"/>
    </xf>
    <xf numFmtId="0" fontId="0" fillId="12" borderId="0" xfId="0" applyFill="1" applyBorder="1" applyAlignment="1">
      <alignment horizontal="center" vertical="center" wrapText="1"/>
    </xf>
    <xf numFmtId="0" fontId="0" fillId="12" borderId="31" xfId="0" applyFill="1" applyBorder="1" applyAlignment="1">
      <alignment horizontal="center" vertical="center" wrapText="1"/>
    </xf>
    <xf numFmtId="0" fontId="0" fillId="8" borderId="0" xfId="0" applyFill="1" applyBorder="1" applyAlignment="1">
      <alignment horizontal="center" wrapText="1"/>
    </xf>
    <xf numFmtId="0" fontId="0" fillId="8" borderId="31" xfId="0" applyFill="1" applyBorder="1" applyAlignment="1">
      <alignment horizontal="center" wrapText="1"/>
    </xf>
    <xf numFmtId="0" fontId="12" fillId="18" borderId="0" xfId="0" applyFont="1" applyFill="1" applyBorder="1" applyAlignment="1">
      <alignment horizontal="center" vertical="top" wrapText="1"/>
    </xf>
    <xf numFmtId="0" fontId="12" fillId="18" borderId="31" xfId="0" applyFont="1" applyFill="1" applyBorder="1" applyAlignment="1">
      <alignment horizontal="center" vertical="top" wrapText="1"/>
    </xf>
    <xf numFmtId="0" fontId="0" fillId="12" borderId="0" xfId="0" applyFill="1" applyBorder="1" applyAlignment="1">
      <alignment horizontal="center" wrapText="1"/>
    </xf>
    <xf numFmtId="0" fontId="0" fillId="12" borderId="31" xfId="0" applyFill="1" applyBorder="1" applyAlignment="1">
      <alignment horizontal="center" wrapText="1"/>
    </xf>
    <xf numFmtId="0" fontId="48" fillId="18" borderId="0" xfId="0" applyFont="1" applyFill="1" applyBorder="1" applyAlignment="1">
      <alignment horizontal="center" vertical="center" wrapText="1"/>
    </xf>
    <xf numFmtId="0" fontId="48" fillId="18" borderId="31" xfId="0" applyFont="1" applyFill="1" applyBorder="1" applyAlignment="1">
      <alignment horizontal="center" vertical="center" wrapText="1"/>
    </xf>
    <xf numFmtId="0" fontId="49" fillId="18" borderId="0" xfId="0" applyFont="1" applyFill="1" applyBorder="1" applyAlignment="1">
      <alignment horizontal="center" wrapText="1"/>
    </xf>
    <xf numFmtId="0" fontId="49" fillId="18" borderId="31" xfId="0" applyFont="1" applyFill="1" applyBorder="1" applyAlignment="1">
      <alignment horizontal="center" wrapText="1"/>
    </xf>
    <xf numFmtId="0" fontId="0" fillId="22" borderId="24" xfId="0" applyFill="1" applyBorder="1"/>
    <xf numFmtId="0" fontId="0" fillId="22" borderId="0" xfId="0" applyFill="1" applyBorder="1"/>
    <xf numFmtId="0" fontId="0" fillId="22" borderId="13" xfId="0" applyFill="1" applyBorder="1"/>
    <xf numFmtId="0" fontId="0" fillId="22" borderId="14" xfId="0" applyFill="1" applyBorder="1"/>
    <xf numFmtId="0" fontId="0" fillId="22" borderId="15" xfId="0" applyFill="1" applyBorder="1"/>
    <xf numFmtId="0" fontId="0" fillId="22" borderId="16" xfId="0" applyFill="1" applyBorder="1"/>
    <xf numFmtId="0" fontId="64" fillId="10" borderId="27" xfId="0" applyFont="1" applyFill="1" applyBorder="1" applyAlignment="1">
      <alignment horizontal="center" vertical="center"/>
    </xf>
    <xf numFmtId="0" fontId="44" fillId="10" borderId="28" xfId="0" applyFont="1" applyFill="1" applyBorder="1" applyAlignment="1">
      <alignment horizontal="center" vertical="center"/>
    </xf>
    <xf numFmtId="0" fontId="44" fillId="10" borderId="28" xfId="0" applyFont="1" applyFill="1" applyBorder="1" applyAlignment="1">
      <alignment horizontal="center" vertical="center" wrapText="1"/>
    </xf>
    <xf numFmtId="0" fontId="44" fillId="10" borderId="29" xfId="0" applyFont="1" applyFill="1" applyBorder="1" applyAlignment="1">
      <alignment horizontal="center" vertical="center" wrapText="1"/>
    </xf>
    <xf numFmtId="0" fontId="63" fillId="10" borderId="27" xfId="0" applyFont="1" applyFill="1" applyBorder="1" applyAlignment="1">
      <alignment horizontal="center" vertical="center"/>
    </xf>
    <xf numFmtId="0" fontId="47" fillId="21" borderId="0" xfId="0" applyFont="1" applyFill="1" applyBorder="1" applyAlignment="1">
      <alignment horizontal="left" vertical="center"/>
    </xf>
    <xf numFmtId="0" fontId="47" fillId="21" borderId="31" xfId="0" applyFont="1" applyFill="1" applyBorder="1" applyAlignment="1">
      <alignment horizontal="left" vertical="center"/>
    </xf>
    <xf numFmtId="0" fontId="14" fillId="3" borderId="0" xfId="0" applyFont="1" applyFill="1" applyBorder="1" applyAlignment="1">
      <alignment horizontal="center" vertical="center"/>
    </xf>
    <xf numFmtId="0" fontId="14" fillId="3" borderId="31" xfId="0" applyFont="1" applyFill="1" applyBorder="1" applyAlignment="1">
      <alignment horizontal="center" vertical="center"/>
    </xf>
    <xf numFmtId="0" fontId="14" fillId="12" borderId="0" xfId="0" applyFont="1" applyFill="1" applyBorder="1" applyAlignment="1">
      <alignment horizontal="center" vertical="center"/>
    </xf>
    <xf numFmtId="0" fontId="14" fillId="12" borderId="31" xfId="0" applyFont="1" applyFill="1" applyBorder="1" applyAlignment="1">
      <alignment horizontal="center" vertical="center"/>
    </xf>
    <xf numFmtId="0" fontId="11" fillId="21" borderId="0" xfId="0" applyFont="1" applyFill="1" applyBorder="1" applyAlignment="1">
      <alignment horizontal="center" vertical="center" wrapText="1"/>
    </xf>
    <xf numFmtId="0" fontId="11" fillId="21" borderId="31" xfId="0" applyFont="1" applyFill="1" applyBorder="1" applyAlignment="1">
      <alignment horizontal="center" vertical="center" wrapText="1"/>
    </xf>
    <xf numFmtId="0" fontId="54" fillId="20" borderId="58" xfId="0" applyFont="1" applyFill="1" applyBorder="1" applyAlignment="1">
      <alignment horizontal="center" vertical="center"/>
    </xf>
    <xf numFmtId="0" fontId="52" fillId="20" borderId="59" xfId="0" applyFont="1" applyFill="1" applyBorder="1" applyAlignment="1">
      <alignment horizontal="center" vertical="center"/>
    </xf>
    <xf numFmtId="0" fontId="52" fillId="20" borderId="60" xfId="0" applyFont="1" applyFill="1" applyBorder="1" applyAlignment="1">
      <alignment horizontal="center" vertical="center"/>
    </xf>
    <xf numFmtId="0" fontId="43" fillId="15" borderId="61" xfId="0" applyFont="1" applyFill="1" applyBorder="1" applyAlignment="1">
      <alignment horizontal="center" vertical="center" wrapText="1"/>
    </xf>
    <xf numFmtId="0" fontId="43" fillId="15" borderId="0" xfId="0" applyFont="1" applyFill="1" applyBorder="1" applyAlignment="1">
      <alignment horizontal="center" vertical="center" wrapText="1"/>
    </xf>
    <xf numFmtId="0" fontId="54" fillId="21" borderId="42" xfId="0" applyFont="1" applyFill="1" applyBorder="1" applyAlignment="1">
      <alignment horizontal="center" vertical="center"/>
    </xf>
    <xf numFmtId="0" fontId="56" fillId="21" borderId="43" xfId="0" applyFont="1" applyFill="1" applyBorder="1" applyAlignment="1">
      <alignment horizontal="center" vertical="center"/>
    </xf>
    <xf numFmtId="0" fontId="56" fillId="21" borderId="44" xfId="0" applyFont="1" applyFill="1" applyBorder="1" applyAlignment="1">
      <alignment horizontal="center" vertical="center"/>
    </xf>
    <xf numFmtId="0" fontId="43" fillId="2" borderId="45" xfId="0" applyFont="1" applyFill="1" applyBorder="1" applyAlignment="1">
      <alignment horizontal="center" vertical="center" wrapText="1"/>
    </xf>
    <xf numFmtId="0" fontId="43" fillId="2" borderId="0" xfId="0" applyFont="1" applyFill="1" applyBorder="1" applyAlignment="1">
      <alignment horizontal="center" vertical="center" wrapText="1"/>
    </xf>
    <xf numFmtId="0" fontId="57" fillId="26" borderId="50" xfId="0" applyFont="1" applyFill="1" applyBorder="1" applyAlignment="1">
      <alignment horizontal="center" vertical="center"/>
    </xf>
    <xf numFmtId="0" fontId="57" fillId="26" borderId="51" xfId="0" applyFont="1" applyFill="1" applyBorder="1" applyAlignment="1">
      <alignment horizontal="center" vertical="center"/>
    </xf>
    <xf numFmtId="0" fontId="57" fillId="26" borderId="52" xfId="0" applyFont="1" applyFill="1" applyBorder="1" applyAlignment="1">
      <alignment horizontal="center" vertical="center"/>
    </xf>
    <xf numFmtId="0" fontId="43" fillId="13" borderId="53" xfId="0" applyFont="1" applyFill="1" applyBorder="1" applyAlignment="1">
      <alignment horizontal="center" vertical="center" wrapText="1"/>
    </xf>
    <xf numFmtId="0" fontId="43" fillId="13" borderId="0" xfId="0" applyFont="1" applyFill="1" applyBorder="1" applyAlignment="1">
      <alignment horizontal="center" vertical="center" wrapText="1"/>
    </xf>
    <xf numFmtId="0" fontId="55" fillId="19" borderId="35" xfId="0" applyFont="1" applyFill="1" applyBorder="1" applyAlignment="1">
      <alignment horizontal="center" vertical="center"/>
    </xf>
    <xf numFmtId="0" fontId="51" fillId="19" borderId="36" xfId="0" applyFont="1" applyFill="1" applyBorder="1" applyAlignment="1">
      <alignment horizontal="center" vertical="center"/>
    </xf>
    <xf numFmtId="0" fontId="51" fillId="19" borderId="37" xfId="0" applyFont="1" applyFill="1" applyBorder="1" applyAlignment="1">
      <alignment horizontal="center" vertical="center"/>
    </xf>
    <xf numFmtId="0" fontId="43" fillId="10" borderId="38" xfId="0" applyFont="1" applyFill="1" applyBorder="1" applyAlignment="1">
      <alignment horizontal="center" vertical="center" wrapText="1"/>
    </xf>
    <xf numFmtId="0" fontId="43" fillId="10" borderId="0" xfId="0" applyFont="1" applyFill="1" applyBorder="1" applyAlignment="1">
      <alignment horizontal="center" vertical="center" wrapText="1"/>
    </xf>
  </cellXfs>
  <cellStyles count="25">
    <cellStyle name="Bottom Border" xfId="15" xr:uid="{00000000-0005-0000-0000-000000000000}"/>
    <cellStyle name="Bottom Green Border" xfId="18" xr:uid="{00000000-0005-0000-0000-000001000000}"/>
    <cellStyle name="Currency" xfId="7" builtinId="4" customBuiltin="1"/>
    <cellStyle name="Date" xfId="22" xr:uid="{00000000-0005-0000-0000-000004000000}"/>
    <cellStyle name="Followed Hyperlink" xfId="1" builtinId="9" hidden="1"/>
    <cellStyle name="Followed Hyperlink" xfId="2" builtinId="9" hidden="1"/>
    <cellStyle name="GrayCell" xfId="3" xr:uid="{00000000-0005-0000-0000-000007000000}"/>
    <cellStyle name="Heading 1" xfId="11" builtinId="16" customBuiltin="1"/>
    <cellStyle name="Heading 2" xfId="12" builtinId="17" customBuiltin="1"/>
    <cellStyle name="Heading 3" xfId="13" builtinId="18" customBuiltin="1"/>
    <cellStyle name="Heading 4" xfId="14" builtinId="19" customBuiltin="1"/>
    <cellStyle name="Highlight" xfId="21" xr:uid="{00000000-0005-0000-0000-00000C000000}"/>
    <cellStyle name="Left Border" xfId="6" xr:uid="{00000000-0005-0000-0000-00000D000000}"/>
    <cellStyle name="Left Bottom Green Border" xfId="19" xr:uid="{00000000-0005-0000-0000-00000E000000}"/>
    <cellStyle name="Left Green Border" xfId="16" xr:uid="{00000000-0005-0000-0000-00000F000000}"/>
    <cellStyle name="Normal" xfId="0" builtinId="0"/>
    <cellStyle name="OrangeBorder" xfId="5" xr:uid="{00000000-0005-0000-0000-000011000000}"/>
    <cellStyle name="Percent" xfId="24" builtinId="5"/>
    <cellStyle name="Right Bottom Green Border" xfId="20" xr:uid="{00000000-0005-0000-0000-000012000000}"/>
    <cellStyle name="Right Green Border" xfId="17" xr:uid="{00000000-0005-0000-0000-000013000000}"/>
    <cellStyle name="Start Text" xfId="9" xr:uid="{00000000-0005-0000-0000-000014000000}"/>
    <cellStyle name="Title" xfId="10" builtinId="15" customBuiltin="1"/>
    <cellStyle name="Year" xfId="23" xr:uid="{00000000-0005-0000-0000-000016000000}"/>
    <cellStyle name="YellowCell" xfId="4" xr:uid="{00000000-0005-0000-0000-000017000000}"/>
    <cellStyle name="z A Column text" xfId="8" xr:uid="{00000000-0005-0000-0000-000018000000}"/>
  </cellStyles>
  <dxfs count="44">
    <dxf>
      <font>
        <b/>
        <i val="0"/>
        <color rgb="FF339966"/>
      </font>
    </dxf>
    <dxf>
      <font>
        <b/>
        <i val="0"/>
        <color rgb="FF6CB33F"/>
      </font>
    </dxf>
    <dxf>
      <font>
        <b/>
        <i val="0"/>
        <color rgb="FFE2B511"/>
      </font>
    </dxf>
    <dxf>
      <font>
        <b/>
        <i val="0"/>
        <color rgb="FFF15D22"/>
      </font>
    </dxf>
    <dxf>
      <font>
        <b/>
        <i val="0"/>
        <color rgb="FFD31145"/>
      </font>
    </dxf>
    <dxf>
      <font>
        <b/>
        <i val="0"/>
        <color rgb="FF339966"/>
      </font>
    </dxf>
    <dxf>
      <font>
        <b/>
        <i val="0"/>
        <color rgb="FF6CB33F"/>
      </font>
    </dxf>
    <dxf>
      <font>
        <b/>
        <i val="0"/>
        <color rgb="FFE2B511"/>
      </font>
    </dxf>
    <dxf>
      <font>
        <b/>
        <i val="0"/>
        <color rgb="FFF15D22"/>
      </font>
    </dxf>
    <dxf>
      <font>
        <b/>
        <i val="0"/>
        <color rgb="FFD31145"/>
      </font>
    </dxf>
    <dxf>
      <font>
        <b/>
        <i val="0"/>
        <color rgb="FF339966"/>
      </font>
    </dxf>
    <dxf>
      <font>
        <b/>
        <i val="0"/>
        <color rgb="FF6CB33F"/>
      </font>
    </dxf>
    <dxf>
      <font>
        <b/>
        <i val="0"/>
        <color rgb="FFE2B511"/>
      </font>
    </dxf>
    <dxf>
      <font>
        <b/>
        <i val="0"/>
        <color rgb="FFF15D22"/>
      </font>
    </dxf>
    <dxf>
      <font>
        <b/>
        <i val="0"/>
        <color rgb="FFD31145"/>
      </font>
    </dxf>
    <dxf>
      <font>
        <b/>
        <i val="0"/>
        <color rgb="FF339966"/>
      </font>
    </dxf>
    <dxf>
      <font>
        <b/>
        <i val="0"/>
        <color rgb="FF6CB33F"/>
      </font>
    </dxf>
    <dxf>
      <font>
        <b/>
        <i val="0"/>
        <color rgb="FFE2B511"/>
      </font>
    </dxf>
    <dxf>
      <font>
        <b/>
        <i val="0"/>
        <color rgb="FFF15D22"/>
      </font>
    </dxf>
    <dxf>
      <font>
        <b/>
        <i val="0"/>
        <color rgb="FFD31145"/>
      </font>
    </dxf>
    <dxf>
      <font>
        <color theme="0"/>
      </font>
      <fill>
        <patternFill>
          <fgColor auto="1"/>
          <bgColor theme="5" tint="0.24994659260841701"/>
        </patternFill>
      </fill>
    </dxf>
    <dxf>
      <font>
        <color theme="0"/>
      </font>
      <fill>
        <patternFill>
          <bgColor rgb="FF92D050"/>
        </patternFill>
      </fill>
    </dxf>
    <dxf>
      <font>
        <color theme="0"/>
      </font>
      <fill>
        <patternFill>
          <bgColor theme="7"/>
        </patternFill>
      </fill>
    </dxf>
    <dxf>
      <font>
        <color theme="0"/>
      </font>
      <fill>
        <patternFill>
          <bgColor theme="9" tint="-0.24994659260841701"/>
        </patternFill>
      </fill>
    </dxf>
    <dxf>
      <font>
        <color theme="0"/>
      </font>
      <fill>
        <patternFill>
          <bgColor theme="2"/>
        </patternFill>
      </fill>
    </dxf>
    <dxf>
      <font>
        <color theme="0"/>
      </font>
      <fill>
        <patternFill>
          <fgColor auto="1"/>
          <bgColor theme="5" tint="0.24994659260841701"/>
        </patternFill>
      </fill>
    </dxf>
    <dxf>
      <font>
        <color theme="0"/>
      </font>
      <fill>
        <patternFill>
          <bgColor rgb="FF92D050"/>
        </patternFill>
      </fill>
    </dxf>
    <dxf>
      <font>
        <color theme="0"/>
      </font>
      <fill>
        <patternFill>
          <bgColor theme="7"/>
        </patternFill>
      </fill>
    </dxf>
    <dxf>
      <font>
        <color theme="0"/>
      </font>
      <fill>
        <patternFill>
          <bgColor theme="9" tint="-0.24994659260841701"/>
        </patternFill>
      </fill>
    </dxf>
    <dxf>
      <font>
        <color theme="0"/>
      </font>
      <fill>
        <patternFill>
          <bgColor theme="2"/>
        </patternFill>
      </fill>
    </dxf>
    <dxf>
      <font>
        <color theme="0"/>
      </font>
      <fill>
        <patternFill>
          <fgColor auto="1"/>
          <bgColor theme="5" tint="0.24994659260841701"/>
        </patternFill>
      </fill>
    </dxf>
    <dxf>
      <font>
        <color theme="0"/>
      </font>
      <fill>
        <patternFill>
          <bgColor rgb="FF92D050"/>
        </patternFill>
      </fill>
    </dxf>
    <dxf>
      <font>
        <color theme="0"/>
      </font>
      <fill>
        <patternFill>
          <bgColor theme="7"/>
        </patternFill>
      </fill>
    </dxf>
    <dxf>
      <font>
        <color theme="0"/>
      </font>
      <fill>
        <patternFill>
          <bgColor theme="9" tint="-0.24994659260841701"/>
        </patternFill>
      </fill>
    </dxf>
    <dxf>
      <font>
        <color theme="0"/>
      </font>
      <fill>
        <patternFill>
          <bgColor theme="2"/>
        </patternFill>
      </fill>
    </dxf>
    <dxf>
      <font>
        <color theme="0"/>
      </font>
      <fill>
        <patternFill>
          <fgColor auto="1"/>
          <bgColor theme="5" tint="0.24994659260841701"/>
        </patternFill>
      </fill>
    </dxf>
    <dxf>
      <font>
        <color theme="0"/>
      </font>
      <fill>
        <patternFill>
          <bgColor rgb="FF92D050"/>
        </patternFill>
      </fill>
    </dxf>
    <dxf>
      <font>
        <color theme="0"/>
      </font>
      <fill>
        <patternFill>
          <bgColor theme="7"/>
        </patternFill>
      </fill>
    </dxf>
    <dxf>
      <font>
        <color theme="0"/>
      </font>
      <fill>
        <patternFill>
          <bgColor theme="9" tint="-0.24994659260841701"/>
        </patternFill>
      </fill>
    </dxf>
    <dxf>
      <font>
        <color theme="0"/>
      </font>
      <fill>
        <patternFill>
          <bgColor theme="2"/>
        </patternFill>
      </fill>
    </dxf>
    <dxf>
      <font>
        <color theme="0"/>
      </font>
      <fill>
        <patternFill>
          <bgColor rgb="FF359966"/>
        </patternFill>
      </fill>
    </dxf>
    <dxf>
      <font>
        <color theme="0"/>
      </font>
      <fill>
        <patternFill>
          <bgColor rgb="FF359966"/>
        </patternFill>
      </fill>
    </dxf>
    <dxf>
      <fill>
        <patternFill>
          <bgColor theme="0" tint="-4.9989318521683403E-2"/>
        </patternFill>
      </fill>
    </dxf>
    <dxf>
      <font>
        <color theme="0"/>
      </font>
      <fill>
        <patternFill>
          <bgColor rgb="FF339966"/>
        </patternFill>
      </fill>
    </dxf>
  </dxfs>
  <tableStyles count="2" defaultTableStyle="TableStyleMedium2" defaultPivotStyle="PivotStyleLight16">
    <tableStyle name="CustomTableStyle" pivot="0" count="2" xr9:uid="{00000000-0011-0000-FFFF-FFFF00000000}">
      <tableStyleElement type="headerRow" dxfId="43"/>
      <tableStyleElement type="firstRowStripe" dxfId="42"/>
    </tableStyle>
    <tableStyle name="PivotTable Style 1" table="0" count="2" xr9:uid="{00000000-0011-0000-FFFF-FFFF01000000}">
      <tableStyleElement type="headerRow" dxfId="41"/>
      <tableStyleElement type="totalRow" dxfId="40"/>
    </tableStyle>
  </tableStyles>
  <colors>
    <mruColors>
      <color rgb="FF339966"/>
      <color rgb="FF6CB33F"/>
      <color rgb="FFE2B511"/>
      <color rgb="FFF15D22"/>
      <color rgb="FFD31145"/>
      <color rgb="FFFFFFFF"/>
      <color rgb="FFEDEDED"/>
      <color rgb="FFF5E7B0"/>
      <color rgb="FFDDEED3"/>
      <color rgb="FF009D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7.svg"/><Relationship Id="rId13" Type="http://schemas.openxmlformats.org/officeDocument/2006/relationships/image" Target="../media/image12.svg"/><Relationship Id="rId3" Type="http://schemas.openxmlformats.org/officeDocument/2006/relationships/image" Target="../media/image2.png"/><Relationship Id="rId7" Type="http://schemas.openxmlformats.org/officeDocument/2006/relationships/image" Target="../media/image6.png"/><Relationship Id="rId12" Type="http://schemas.openxmlformats.org/officeDocument/2006/relationships/image" Target="../media/image11.svg"/><Relationship Id="rId2" Type="http://schemas.openxmlformats.org/officeDocument/2006/relationships/image" Target="../media/image1.png"/><Relationship Id="rId16" Type="http://schemas.openxmlformats.org/officeDocument/2006/relationships/image" Target="../media/image15.svg"/><Relationship Id="rId1" Type="http://schemas.openxmlformats.org/officeDocument/2006/relationships/hyperlink" Target="#Questionnaire!A1"/><Relationship Id="rId6" Type="http://schemas.openxmlformats.org/officeDocument/2006/relationships/image" Target="../media/image5.svg"/><Relationship Id="rId11" Type="http://schemas.openxmlformats.org/officeDocument/2006/relationships/image" Target="../media/image10.png"/><Relationship Id="rId5" Type="http://schemas.openxmlformats.org/officeDocument/2006/relationships/image" Target="../media/image4.png"/><Relationship Id="rId15" Type="http://schemas.openxmlformats.org/officeDocument/2006/relationships/image" Target="../media/image14.svg"/><Relationship Id="rId10" Type="http://schemas.openxmlformats.org/officeDocument/2006/relationships/image" Target="../media/image9.svg"/><Relationship Id="rId4" Type="http://schemas.openxmlformats.org/officeDocument/2006/relationships/image" Target="../media/image3.svg"/><Relationship Id="rId9" Type="http://schemas.openxmlformats.org/officeDocument/2006/relationships/image" Target="../media/image8.png"/><Relationship Id="rId14" Type="http://schemas.openxmlformats.org/officeDocument/2006/relationships/image" Target="../media/image13.svg"/></Relationships>
</file>

<file path=xl/drawings/_rels/drawing2.xml.rels><?xml version="1.0" encoding="UTF-8" standalone="yes"?>
<Relationships xmlns="http://schemas.openxmlformats.org/package/2006/relationships"><Relationship Id="rId8" Type="http://schemas.openxmlformats.org/officeDocument/2006/relationships/image" Target="../media/image7.svg"/><Relationship Id="rId3" Type="http://schemas.openxmlformats.org/officeDocument/2006/relationships/image" Target="../media/image4.png"/><Relationship Id="rId7" Type="http://schemas.openxmlformats.org/officeDocument/2006/relationships/image" Target="../media/image6.png"/><Relationship Id="rId2" Type="http://schemas.openxmlformats.org/officeDocument/2006/relationships/image" Target="../media/image3.svg"/><Relationship Id="rId1" Type="http://schemas.openxmlformats.org/officeDocument/2006/relationships/image" Target="../media/image2.png"/><Relationship Id="rId6" Type="http://schemas.openxmlformats.org/officeDocument/2006/relationships/image" Target="../media/image12.svg"/><Relationship Id="rId5" Type="http://schemas.openxmlformats.org/officeDocument/2006/relationships/image" Target="../media/image10.png"/><Relationship Id="rId4" Type="http://schemas.openxmlformats.org/officeDocument/2006/relationships/image" Target="../media/image5.svg"/></Relationships>
</file>

<file path=xl/drawings/drawing1.xml><?xml version="1.0" encoding="utf-8"?>
<xdr:wsDr xmlns:xdr="http://schemas.openxmlformats.org/drawingml/2006/spreadsheetDrawing" xmlns:a="http://schemas.openxmlformats.org/drawingml/2006/main">
  <xdr:twoCellAnchor>
    <xdr:from>
      <xdr:col>4</xdr:col>
      <xdr:colOff>18786</xdr:colOff>
      <xdr:row>12</xdr:row>
      <xdr:rowOff>592404</xdr:rowOff>
    </xdr:from>
    <xdr:to>
      <xdr:col>4</xdr:col>
      <xdr:colOff>317500</xdr:colOff>
      <xdr:row>21</xdr:row>
      <xdr:rowOff>27609</xdr:rowOff>
    </xdr:to>
    <xdr:sp macro="" textlink="">
      <xdr:nvSpPr>
        <xdr:cNvPr id="27" name="Background" descr="Background">
          <a:extLst>
            <a:ext uri="{FF2B5EF4-FFF2-40B4-BE49-F238E27FC236}">
              <a16:creationId xmlns:a16="http://schemas.microsoft.com/office/drawing/2014/main" id="{506A0EE4-6D73-5840-8B2A-C9698DD4D1CA}"/>
            </a:ext>
          </a:extLst>
        </xdr:cNvPr>
        <xdr:cNvSpPr/>
      </xdr:nvSpPr>
      <xdr:spPr>
        <a:xfrm>
          <a:off x="13804728" y="8037549"/>
          <a:ext cx="298714" cy="5067379"/>
        </a:xfrm>
        <a:prstGeom prst="rect">
          <a:avLst/>
        </a:prstGeom>
        <a:solidFill>
          <a:schemeClr val="bg1"/>
        </a:solidFill>
        <a:ln w="57150">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solidFill>
              <a:srgbClr val="6CB33F"/>
            </a:solidFill>
            <a:latin typeface="+mn-lt"/>
          </a:endParaRPr>
        </a:p>
      </xdr:txBody>
    </xdr:sp>
    <xdr:clientData/>
  </xdr:twoCellAnchor>
  <xdr:absoluteAnchor>
    <xdr:pos x="7123564" y="3741008"/>
    <xdr:ext cx="3039470" cy="514350"/>
    <xdr:sp macro="" textlink="">
      <xdr:nvSpPr>
        <xdr:cNvPr id="3" name="Next Button" descr="Hyperlinked button shape to navigate to the next step">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7123564" y="3741008"/>
          <a:ext cx="3039470" cy="514350"/>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US" sz="2000">
              <a:solidFill>
                <a:schemeClr val="lt1"/>
              </a:solidFill>
              <a:latin typeface="+mn-lt"/>
              <a:ea typeface="+mn-ea"/>
              <a:cs typeface="+mn-cs"/>
            </a:rPr>
            <a:t>GO</a:t>
          </a:r>
          <a:r>
            <a:rPr lang="en-US" sz="2000" baseline="0">
              <a:solidFill>
                <a:schemeClr val="lt1"/>
              </a:solidFill>
              <a:latin typeface="+mn-lt"/>
              <a:ea typeface="+mn-ea"/>
              <a:cs typeface="+mn-cs"/>
            </a:rPr>
            <a:t> TO </a:t>
          </a:r>
          <a:r>
            <a:rPr lang="en-US" sz="2000">
              <a:solidFill>
                <a:schemeClr val="lt1"/>
              </a:solidFill>
              <a:latin typeface="+mn-lt"/>
              <a:ea typeface="+mn-ea"/>
              <a:cs typeface="+mn-cs"/>
            </a:rPr>
            <a:t>QUESTIONNAIRE &gt;</a:t>
          </a:r>
        </a:p>
      </xdr:txBody>
    </xdr:sp>
    <xdr:clientData/>
  </xdr:absoluteAnchor>
  <xdr:twoCellAnchor editAs="oneCell">
    <xdr:from>
      <xdr:col>1</xdr:col>
      <xdr:colOff>182297</xdr:colOff>
      <xdr:row>3</xdr:row>
      <xdr:rowOff>1632835</xdr:rowOff>
    </xdr:from>
    <xdr:to>
      <xdr:col>1</xdr:col>
      <xdr:colOff>2527041</xdr:colOff>
      <xdr:row>5</xdr:row>
      <xdr:rowOff>308170</xdr:rowOff>
    </xdr:to>
    <xdr:pic>
      <xdr:nvPicPr>
        <xdr:cNvPr id="8" name="Picture 7">
          <a:extLst>
            <a:ext uri="{FF2B5EF4-FFF2-40B4-BE49-F238E27FC236}">
              <a16:creationId xmlns:a16="http://schemas.microsoft.com/office/drawing/2014/main" id="{70CACB05-2B0B-0D4E-BAA4-534B26486B66}"/>
            </a:ext>
          </a:extLst>
        </xdr:cNvPr>
        <xdr:cNvPicPr>
          <a:picLocks noChangeAspect="1"/>
        </xdr:cNvPicPr>
      </xdr:nvPicPr>
      <xdr:blipFill>
        <a:blip xmlns:r="http://schemas.openxmlformats.org/officeDocument/2006/relationships" r:embed="rId2"/>
        <a:stretch>
          <a:fillRect/>
        </a:stretch>
      </xdr:blipFill>
      <xdr:spPr>
        <a:xfrm>
          <a:off x="182297" y="3550794"/>
          <a:ext cx="2344744" cy="1039090"/>
        </a:xfrm>
        <a:prstGeom prst="rect">
          <a:avLst/>
        </a:prstGeom>
      </xdr:spPr>
    </xdr:pic>
    <xdr:clientData/>
  </xdr:twoCellAnchor>
  <xdr:twoCellAnchor editAs="absolute">
    <xdr:from>
      <xdr:col>2</xdr:col>
      <xdr:colOff>533908</xdr:colOff>
      <xdr:row>0</xdr:row>
      <xdr:rowOff>350073</xdr:rowOff>
    </xdr:from>
    <xdr:to>
      <xdr:col>5</xdr:col>
      <xdr:colOff>0</xdr:colOff>
      <xdr:row>5</xdr:row>
      <xdr:rowOff>127000</xdr:rowOff>
    </xdr:to>
    <xdr:grpSp>
      <xdr:nvGrpSpPr>
        <xdr:cNvPr id="9" name="Add numbers instruction" descr="Add numbers like a champ &#10;Here are some ways to add up numbers in Excel: &#10;Select the yellow cell under the amounts for fruit. &#10;Type =SUM(D4:D7), and then press Return. When you're done, the result is &#10;170. &#10;Now use a shortcut key. Select the yellow cell under the amounts for meat. &#10;first. Then, press Return. The result is &#10;Press Command+Option and then the equals key. The result is 140. &#10;Now add only the numbers over 50. Select the last yellow cell. Type &#10;=SUMlF(D11:D15,&quot;&gt;50&quot;) and then press Return. The result is 100. &#10;Dive down for more detail &#10;Next step ">
          <a:extLst>
            <a:ext uri="{FF2B5EF4-FFF2-40B4-BE49-F238E27FC236}">
              <a16:creationId xmlns:a16="http://schemas.microsoft.com/office/drawing/2014/main" id="{15D6E0EF-A5B9-BA49-A9CF-4B439891EAC0}"/>
            </a:ext>
          </a:extLst>
        </xdr:cNvPr>
        <xdr:cNvGrpSpPr/>
      </xdr:nvGrpSpPr>
      <xdr:grpSpPr>
        <a:xfrm>
          <a:off x="10317988" y="350073"/>
          <a:ext cx="6522212" cy="4257487"/>
          <a:chOff x="-116063" y="-360661"/>
          <a:chExt cx="5812013" cy="5429635"/>
        </a:xfrm>
      </xdr:grpSpPr>
      <xdr:sp macro="" textlink="">
        <xdr:nvSpPr>
          <xdr:cNvPr id="10" name="Background" descr="Background">
            <a:extLst>
              <a:ext uri="{FF2B5EF4-FFF2-40B4-BE49-F238E27FC236}">
                <a16:creationId xmlns:a16="http://schemas.microsoft.com/office/drawing/2014/main" id="{A4BB2AE7-9D95-5649-8F49-19762D87A99E}"/>
              </a:ext>
            </a:extLst>
          </xdr:cNvPr>
          <xdr:cNvSpPr/>
        </xdr:nvSpPr>
        <xdr:spPr>
          <a:xfrm>
            <a:off x="-116063" y="-360661"/>
            <a:ext cx="5812013" cy="5429635"/>
          </a:xfrm>
          <a:prstGeom prst="rect">
            <a:avLst/>
          </a:prstGeom>
          <a:noFill/>
          <a:ln>
            <a:solidFill>
              <a:srgbClr val="009DDC"/>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latin typeface="+mn-lt"/>
            </a:endParaRPr>
          </a:p>
        </xdr:txBody>
      </xdr:sp>
      <xdr:sp macro="" textlink="">
        <xdr:nvSpPr>
          <xdr:cNvPr id="11" name="Step" descr="Add numbers like a champ">
            <a:extLst>
              <a:ext uri="{FF2B5EF4-FFF2-40B4-BE49-F238E27FC236}">
                <a16:creationId xmlns:a16="http://schemas.microsoft.com/office/drawing/2014/main" id="{288AE079-722E-B748-A34B-26C7854CE34D}"/>
              </a:ext>
            </a:extLst>
          </xdr:cNvPr>
          <xdr:cNvSpPr txBox="1"/>
        </xdr:nvSpPr>
        <xdr:spPr>
          <a:xfrm>
            <a:off x="204920" y="-71373"/>
            <a:ext cx="5224687" cy="3620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a:ln>
                  <a:noFill/>
                </a:ln>
                <a:solidFill>
                  <a:srgbClr val="3B3838"/>
                </a:solidFill>
                <a:effectLst/>
                <a:uLnTx/>
                <a:uFillTx/>
                <a:latin typeface="+mn-lt"/>
                <a:ea typeface="Segoe UI" pitchFamily="34" charset="0"/>
                <a:cs typeface="Segoe UI Light" panose="020B0502040204020203" pitchFamily="34" charset="0"/>
              </a:rPr>
              <a:t>Date of review</a:t>
            </a:r>
            <a:r>
              <a:rPr kumimoji="0" lang="en-US" sz="1600" b="0" i="0" u="none" strike="noStrike" kern="0" cap="none" spc="0" normalizeH="0" baseline="0">
                <a:ln>
                  <a:noFill/>
                </a:ln>
                <a:solidFill>
                  <a:srgbClr val="3B3838"/>
                </a:solidFill>
                <a:effectLst/>
                <a:uLnTx/>
                <a:uFillTx/>
                <a:latin typeface="+mn-lt"/>
                <a:ea typeface="Segoe UI" pitchFamily="34" charset="0"/>
                <a:cs typeface="Segoe UI Light" panose="020B0502040204020203" pitchFamily="34" charset="0"/>
              </a:rPr>
              <a:t>: XX/XX/XX</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600" b="0" i="0" u="none" strike="noStrike" kern="0" cap="none" spc="0" normalizeH="0" baseline="0">
              <a:ln>
                <a:noFill/>
              </a:ln>
              <a:solidFill>
                <a:srgbClr val="3B3838"/>
              </a:solidFill>
              <a:effectLst/>
              <a:uLnTx/>
              <a:uFillTx/>
              <a:latin typeface="+mn-lt"/>
              <a:ea typeface="Segoe UI" pitchFamily="34" charset="0"/>
              <a:cs typeface="Segoe UI Light"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a:ln>
                  <a:noFill/>
                </a:ln>
                <a:solidFill>
                  <a:srgbClr val="3B3838"/>
                </a:solidFill>
                <a:effectLst/>
                <a:uLnTx/>
                <a:uFillTx/>
                <a:latin typeface="+mn-lt"/>
                <a:ea typeface="Segoe UI" pitchFamily="34" charset="0"/>
                <a:cs typeface="Segoe UI Light" panose="020B0502040204020203" pitchFamily="34" charset="0"/>
              </a:rPr>
              <a:t>Locations</a:t>
            </a:r>
            <a:r>
              <a:rPr kumimoji="0" lang="en-US" sz="1600" b="0" i="0" u="none" strike="noStrike" kern="0" cap="none" spc="0" normalizeH="0" baseline="0">
                <a:ln>
                  <a:noFill/>
                </a:ln>
                <a:solidFill>
                  <a:srgbClr val="3B3838"/>
                </a:solidFill>
                <a:effectLst/>
                <a:uLnTx/>
                <a:uFillTx/>
                <a:latin typeface="+mn-lt"/>
                <a:ea typeface="Segoe UI" pitchFamily="34" charset="0"/>
                <a:cs typeface="Segoe UI Light" panose="020B0502040204020203" pitchFamily="34" charset="0"/>
              </a:rPr>
              <a:t>: XXXXXXXX</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600" b="0" i="0" u="none" strike="noStrike" kern="0" cap="none" spc="0" normalizeH="0" baseline="0">
              <a:ln>
                <a:noFill/>
              </a:ln>
              <a:solidFill>
                <a:srgbClr val="3B3838"/>
              </a:solidFill>
              <a:effectLst/>
              <a:uLnTx/>
              <a:uFillTx/>
              <a:latin typeface="+mn-lt"/>
              <a:ea typeface="Segoe UI" pitchFamily="34" charset="0"/>
              <a:cs typeface="Segoe UI Light"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a:ln>
                  <a:noFill/>
                </a:ln>
                <a:solidFill>
                  <a:srgbClr val="3B3838"/>
                </a:solidFill>
                <a:effectLst/>
                <a:uLnTx/>
                <a:uFillTx/>
                <a:latin typeface="+mn-lt"/>
                <a:ea typeface="Segoe UI" pitchFamily="34" charset="0"/>
                <a:cs typeface="Segoe UI Light" panose="020B0502040204020203" pitchFamily="34" charset="0"/>
              </a:rPr>
              <a:t>Coverage</a:t>
            </a:r>
            <a:r>
              <a:rPr kumimoji="0" lang="en-US" sz="1600" b="0" i="0" u="none" strike="noStrike" kern="0" cap="none" spc="0" normalizeH="0" baseline="0">
                <a:ln>
                  <a:noFill/>
                </a:ln>
                <a:solidFill>
                  <a:srgbClr val="3B3838"/>
                </a:solidFill>
                <a:effectLst/>
                <a:uLnTx/>
                <a:uFillTx/>
                <a:latin typeface="+mn-lt"/>
                <a:ea typeface="Segoe UI" pitchFamily="34" charset="0"/>
                <a:cs typeface="Segoe UI Light" panose="020B0502040204020203" pitchFamily="34" charset="0"/>
              </a:rPr>
              <a:t> </a:t>
            </a:r>
            <a:r>
              <a:rPr kumimoji="0" lang="en-US" sz="1600" b="0" i="1" u="none" strike="noStrike" kern="0" cap="none" spc="0" normalizeH="0" baseline="0">
                <a:ln>
                  <a:noFill/>
                </a:ln>
                <a:solidFill>
                  <a:srgbClr val="3B3838"/>
                </a:solidFill>
                <a:effectLst/>
                <a:uLnTx/>
                <a:uFillTx/>
                <a:latin typeface="+mn-lt"/>
                <a:ea typeface="Segoe UI" pitchFamily="34" charset="0"/>
                <a:cs typeface="Segoe UI Light" panose="020B0502040204020203" pitchFamily="34" charset="0"/>
              </a:rPr>
              <a:t>: number of locations, number of beneficiaries, contextual information on location of assessment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600" b="0" i="1" u="none" strike="noStrike" kern="0" cap="none" spc="0" normalizeH="0" baseline="0">
              <a:ln>
                <a:noFill/>
              </a:ln>
              <a:solidFill>
                <a:srgbClr val="3B3838"/>
              </a:solidFill>
              <a:effectLst/>
              <a:uLnTx/>
              <a:uFillTx/>
              <a:latin typeface="+mn-lt"/>
              <a:ea typeface="Segoe UI" pitchFamily="34" charset="0"/>
              <a:cs typeface="Segoe UI Light" panose="020B0502040204020203"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a:ln>
                  <a:noFill/>
                </a:ln>
                <a:solidFill>
                  <a:srgbClr val="3B3838"/>
                </a:solidFill>
                <a:effectLst/>
                <a:uLnTx/>
                <a:uFillTx/>
                <a:latin typeface="+mn-lt"/>
                <a:ea typeface="Segoe UI" pitchFamily="34" charset="0"/>
                <a:cs typeface="Segoe UI Light" panose="020B0502040204020203" pitchFamily="34" charset="0"/>
              </a:rPr>
              <a:t>ToRs present: </a:t>
            </a:r>
            <a:r>
              <a:rPr kumimoji="0" lang="en-US" sz="1600" b="0" i="0" u="none" strike="noStrike" kern="0" cap="none" spc="0" normalizeH="0" baseline="0">
                <a:ln>
                  <a:noFill/>
                </a:ln>
                <a:solidFill>
                  <a:srgbClr val="3B3838"/>
                </a:solidFill>
                <a:effectLst/>
                <a:uLnTx/>
                <a:uFillTx/>
                <a:latin typeface="+mn-lt"/>
                <a:ea typeface="Segoe UI" pitchFamily="34" charset="0"/>
                <a:cs typeface="Segoe UI Light" panose="020B0502040204020203" pitchFamily="34" charset="0"/>
              </a:rPr>
              <a:t>XXXXXXX</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600" b="0" i="1" u="none" strike="noStrike" kern="0" cap="none" spc="0" normalizeH="0" baseline="0">
              <a:ln>
                <a:noFill/>
              </a:ln>
              <a:solidFill>
                <a:srgbClr val="3B3838"/>
              </a:solidFill>
              <a:effectLst/>
              <a:uLnTx/>
              <a:uFillTx/>
              <a:latin typeface="+mn-lt"/>
              <a:ea typeface="Segoe UI" pitchFamily="34" charset="0"/>
              <a:cs typeface="Segoe UI Light"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a:ln>
                  <a:noFill/>
                </a:ln>
                <a:solidFill>
                  <a:srgbClr val="3B3838"/>
                </a:solidFill>
                <a:effectLst/>
                <a:uLnTx/>
                <a:uFillTx/>
                <a:latin typeface="+mn-lt"/>
                <a:ea typeface="Segoe UI" pitchFamily="34" charset="0"/>
                <a:cs typeface="Segoe UI Light" panose="020B0502040204020203" pitchFamily="34" charset="0"/>
              </a:rPr>
              <a:t>Name of Reviewer</a:t>
            </a:r>
            <a:r>
              <a:rPr kumimoji="0" lang="en-US" sz="1600" b="0" i="1" u="none" strike="noStrike" kern="0" cap="none" spc="0" normalizeH="0" baseline="0">
                <a:ln>
                  <a:noFill/>
                </a:ln>
                <a:solidFill>
                  <a:srgbClr val="3B3838"/>
                </a:solidFill>
                <a:effectLst/>
                <a:uLnTx/>
                <a:uFillTx/>
                <a:latin typeface="+mn-lt"/>
                <a:ea typeface="Segoe UI" pitchFamily="34" charset="0"/>
                <a:cs typeface="Segoe UI Light" panose="020B0502040204020203" pitchFamily="34" charset="0"/>
              </a:rPr>
              <a:t>: </a:t>
            </a:r>
            <a:r>
              <a:rPr kumimoji="0" lang="en-US" sz="1600" b="0" i="0" u="none" strike="noStrike" kern="0" cap="none" spc="0" normalizeH="0" baseline="0">
                <a:ln>
                  <a:noFill/>
                </a:ln>
                <a:solidFill>
                  <a:srgbClr val="3B3838"/>
                </a:solidFill>
                <a:effectLst/>
                <a:uLnTx/>
                <a:uFillTx/>
                <a:latin typeface="+mn-lt"/>
                <a:ea typeface="Segoe UI" pitchFamily="34" charset="0"/>
                <a:cs typeface="Segoe UI Light" panose="020B0502040204020203" pitchFamily="34" charset="0"/>
              </a:rPr>
              <a:t>XXXXXXX</a:t>
            </a:r>
          </a:p>
        </xdr:txBody>
      </xdr:sp>
      <xdr:sp macro="" textlink="">
        <xdr:nvSpPr>
          <xdr:cNvPr id="12" name="More detail button" descr="Dive down for more detail">
            <a:extLst>
              <a:ext uri="{FF2B5EF4-FFF2-40B4-BE49-F238E27FC236}">
                <a16:creationId xmlns:a16="http://schemas.microsoft.com/office/drawing/2014/main" id="{1625F2C3-213E-8D4B-A6BA-72E529D7C0AE}"/>
              </a:ext>
            </a:extLst>
          </xdr:cNvPr>
          <xdr:cNvSpPr/>
        </xdr:nvSpPr>
        <xdr:spPr>
          <a:xfrm>
            <a:off x="214387" y="4124121"/>
            <a:ext cx="5288219" cy="745156"/>
          </a:xfrm>
          <a:prstGeom prst="downArrowCallout">
            <a:avLst>
              <a:gd name="adj1" fmla="val 25000"/>
              <a:gd name="adj2" fmla="val 25000"/>
              <a:gd name="adj3" fmla="val 25000"/>
              <a:gd name="adj4" fmla="val 75000"/>
            </a:avLst>
          </a:prstGeom>
          <a:solidFill>
            <a:srgbClr val="D9D9D9"/>
          </a:solidFill>
          <a:ln>
            <a:solidFill>
              <a:srgbClr val="009DDC">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09DDC"/>
                </a:solidFill>
                <a:latin typeface="+mn-lt"/>
                <a:ea typeface="Segoe UI" pitchFamily="34" charset="0"/>
                <a:cs typeface="Segoe UI" pitchFamily="34" charset="0"/>
              </a:rPr>
              <a:t>Expand</a:t>
            </a:r>
            <a:r>
              <a:rPr lang="en-US" sz="1200" baseline="0">
                <a:solidFill>
                  <a:srgbClr val="009DDC"/>
                </a:solidFill>
                <a:latin typeface="+mn-lt"/>
                <a:ea typeface="Segoe UI" pitchFamily="34" charset="0"/>
                <a:cs typeface="Segoe UI" pitchFamily="34" charset="0"/>
              </a:rPr>
              <a:t> this box to add</a:t>
            </a:r>
            <a:r>
              <a:rPr lang="en-US" sz="1200">
                <a:solidFill>
                  <a:srgbClr val="009DDC"/>
                </a:solidFill>
                <a:latin typeface="+mn-lt"/>
                <a:ea typeface="Segoe UI" pitchFamily="34" charset="0"/>
                <a:cs typeface="Segoe UI" pitchFamily="34" charset="0"/>
              </a:rPr>
              <a:t> more detail</a:t>
            </a:r>
          </a:p>
        </xdr:txBody>
      </xdr:sp>
      <xdr:cxnSp macro="">
        <xdr:nvCxnSpPr>
          <xdr:cNvPr id="13" name="Bottom line" descr="Decorative line">
            <a:extLst>
              <a:ext uri="{FF2B5EF4-FFF2-40B4-BE49-F238E27FC236}">
                <a16:creationId xmlns:a16="http://schemas.microsoft.com/office/drawing/2014/main" id="{CB310434-037D-BF4D-8925-8C1A824F4C39}"/>
              </a:ext>
            </a:extLst>
          </xdr:cNvPr>
          <xdr:cNvCxnSpPr>
            <a:cxnSpLocks/>
          </xdr:cNvCxnSpPr>
        </xdr:nvCxnSpPr>
        <xdr:spPr>
          <a:xfrm>
            <a:off x="245397" y="3920571"/>
            <a:ext cx="5213376" cy="0"/>
          </a:xfrm>
          <a:prstGeom prst="line">
            <a:avLst/>
          </a:prstGeom>
          <a:ln w="25400">
            <a:solidFill>
              <a:srgbClr val="009DDC"/>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656231</xdr:colOff>
      <xdr:row>14</xdr:row>
      <xdr:rowOff>305333</xdr:rowOff>
    </xdr:from>
    <xdr:to>
      <xdr:col>2</xdr:col>
      <xdr:colOff>1129700</xdr:colOff>
      <xdr:row>14</xdr:row>
      <xdr:rowOff>764577</xdr:rowOff>
    </xdr:to>
    <xdr:sp macro="" textlink="">
      <xdr:nvSpPr>
        <xdr:cNvPr id="20" name="1" descr="1">
          <a:extLst>
            <a:ext uri="{FF2B5EF4-FFF2-40B4-BE49-F238E27FC236}">
              <a16:creationId xmlns:a16="http://schemas.microsoft.com/office/drawing/2014/main" id="{D1D19637-5A9A-FD45-AA18-0868FC3234F1}"/>
            </a:ext>
          </a:extLst>
        </xdr:cNvPr>
        <xdr:cNvSpPr/>
      </xdr:nvSpPr>
      <xdr:spPr>
        <a:xfrm>
          <a:off x="11518466" y="9150509"/>
          <a:ext cx="473469" cy="45924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4</a:t>
          </a:r>
        </a:p>
      </xdr:txBody>
    </xdr:sp>
    <xdr:clientData/>
  </xdr:twoCellAnchor>
  <xdr:twoCellAnchor>
    <xdr:from>
      <xdr:col>2</xdr:col>
      <xdr:colOff>627179</xdr:colOff>
      <xdr:row>13</xdr:row>
      <xdr:rowOff>174899</xdr:rowOff>
    </xdr:from>
    <xdr:to>
      <xdr:col>2</xdr:col>
      <xdr:colOff>1100648</xdr:colOff>
      <xdr:row>13</xdr:row>
      <xdr:rowOff>634143</xdr:rowOff>
    </xdr:to>
    <xdr:sp macro="" textlink="">
      <xdr:nvSpPr>
        <xdr:cNvPr id="21" name="1" descr="1">
          <a:extLst>
            <a:ext uri="{FF2B5EF4-FFF2-40B4-BE49-F238E27FC236}">
              <a16:creationId xmlns:a16="http://schemas.microsoft.com/office/drawing/2014/main" id="{05E04494-E23C-7448-89B0-2101DAE129B8}"/>
            </a:ext>
          </a:extLst>
        </xdr:cNvPr>
        <xdr:cNvSpPr/>
      </xdr:nvSpPr>
      <xdr:spPr>
        <a:xfrm>
          <a:off x="11492735" y="8218232"/>
          <a:ext cx="473469" cy="459244"/>
        </a:xfrm>
        <a:prstGeom prst="ellipse">
          <a:avLst/>
        </a:prstGeom>
        <a:solidFill>
          <a:srgbClr val="6CB33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3</a:t>
          </a:r>
        </a:p>
      </xdr:txBody>
    </xdr:sp>
    <xdr:clientData/>
  </xdr:twoCellAnchor>
  <xdr:twoCellAnchor>
    <xdr:from>
      <xdr:col>2</xdr:col>
      <xdr:colOff>641290</xdr:colOff>
      <xdr:row>11</xdr:row>
      <xdr:rowOff>153734</xdr:rowOff>
    </xdr:from>
    <xdr:to>
      <xdr:col>2</xdr:col>
      <xdr:colOff>1114759</xdr:colOff>
      <xdr:row>11</xdr:row>
      <xdr:rowOff>612978</xdr:rowOff>
    </xdr:to>
    <xdr:sp macro="" textlink="">
      <xdr:nvSpPr>
        <xdr:cNvPr id="22" name="1" descr="1">
          <a:extLst>
            <a:ext uri="{FF2B5EF4-FFF2-40B4-BE49-F238E27FC236}">
              <a16:creationId xmlns:a16="http://schemas.microsoft.com/office/drawing/2014/main" id="{933EC04E-7338-0A45-84E1-750F8B140C4C}"/>
            </a:ext>
          </a:extLst>
        </xdr:cNvPr>
        <xdr:cNvSpPr/>
      </xdr:nvSpPr>
      <xdr:spPr>
        <a:xfrm>
          <a:off x="11506846" y="6503734"/>
          <a:ext cx="473469" cy="459244"/>
        </a:xfrm>
        <a:prstGeom prst="ellipse">
          <a:avLst/>
        </a:prstGeom>
        <a:solidFill>
          <a:srgbClr val="F15D2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1</a:t>
          </a:r>
        </a:p>
      </xdr:txBody>
    </xdr:sp>
    <xdr:clientData/>
  </xdr:twoCellAnchor>
  <xdr:twoCellAnchor>
    <xdr:from>
      <xdr:col>2</xdr:col>
      <xdr:colOff>641290</xdr:colOff>
      <xdr:row>10</xdr:row>
      <xdr:rowOff>140800</xdr:rowOff>
    </xdr:from>
    <xdr:to>
      <xdr:col>2</xdr:col>
      <xdr:colOff>1114759</xdr:colOff>
      <xdr:row>10</xdr:row>
      <xdr:rowOff>600044</xdr:rowOff>
    </xdr:to>
    <xdr:sp macro="" textlink="">
      <xdr:nvSpPr>
        <xdr:cNvPr id="23" name="1" descr="1">
          <a:extLst>
            <a:ext uri="{FF2B5EF4-FFF2-40B4-BE49-F238E27FC236}">
              <a16:creationId xmlns:a16="http://schemas.microsoft.com/office/drawing/2014/main" id="{2AC95573-8C4B-8E40-8C5F-60741244DF39}"/>
            </a:ext>
          </a:extLst>
        </xdr:cNvPr>
        <xdr:cNvSpPr/>
      </xdr:nvSpPr>
      <xdr:spPr>
        <a:xfrm>
          <a:off x="11506846" y="5769565"/>
          <a:ext cx="473469" cy="459244"/>
        </a:xfrm>
        <a:prstGeom prst="ellipse">
          <a:avLst/>
        </a:prstGeom>
        <a:solidFill>
          <a:srgbClr val="D3114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0</a:t>
          </a:r>
        </a:p>
      </xdr:txBody>
    </xdr:sp>
    <xdr:clientData/>
  </xdr:twoCellAnchor>
  <xdr:twoCellAnchor>
    <xdr:from>
      <xdr:col>2</xdr:col>
      <xdr:colOff>641290</xdr:colOff>
      <xdr:row>12</xdr:row>
      <xdr:rowOff>80434</xdr:rowOff>
    </xdr:from>
    <xdr:to>
      <xdr:col>2</xdr:col>
      <xdr:colOff>1114759</xdr:colOff>
      <xdr:row>12</xdr:row>
      <xdr:rowOff>539678</xdr:rowOff>
    </xdr:to>
    <xdr:sp macro="" textlink="">
      <xdr:nvSpPr>
        <xdr:cNvPr id="24" name="1" descr="1">
          <a:extLst>
            <a:ext uri="{FF2B5EF4-FFF2-40B4-BE49-F238E27FC236}">
              <a16:creationId xmlns:a16="http://schemas.microsoft.com/office/drawing/2014/main" id="{DF18C298-5D92-E145-AC45-A024AF0EB600}"/>
            </a:ext>
          </a:extLst>
        </xdr:cNvPr>
        <xdr:cNvSpPr/>
      </xdr:nvSpPr>
      <xdr:spPr>
        <a:xfrm>
          <a:off x="11506846" y="7516990"/>
          <a:ext cx="473469" cy="459244"/>
        </a:xfrm>
        <a:prstGeom prst="ellipse">
          <a:avLst/>
        </a:prstGeom>
        <a:solidFill>
          <a:srgbClr val="E2B51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600">
              <a:latin typeface="+mn-lt"/>
              <a:cs typeface="Segoe UI Semibold" panose="020B0702040204020203" pitchFamily="34" charset="0"/>
            </a:rPr>
            <a:t>2</a:t>
          </a:r>
        </a:p>
      </xdr:txBody>
    </xdr:sp>
    <xdr:clientData/>
  </xdr:twoCellAnchor>
  <xdr:twoCellAnchor>
    <xdr:from>
      <xdr:col>4</xdr:col>
      <xdr:colOff>677334</xdr:colOff>
      <xdr:row>8</xdr:row>
      <xdr:rowOff>248474</xdr:rowOff>
    </xdr:from>
    <xdr:to>
      <xdr:col>4</xdr:col>
      <xdr:colOff>4453466</xdr:colOff>
      <xdr:row>10</xdr:row>
      <xdr:rowOff>84668</xdr:rowOff>
    </xdr:to>
    <xdr:sp macro="" textlink="">
      <xdr:nvSpPr>
        <xdr:cNvPr id="15" name="Step" descr="Add numbers like a champ">
          <a:extLst>
            <a:ext uri="{FF2B5EF4-FFF2-40B4-BE49-F238E27FC236}">
              <a16:creationId xmlns:a16="http://schemas.microsoft.com/office/drawing/2014/main" id="{0A3F52FC-47BC-164B-8586-DA14D6942A9D}"/>
            </a:ext>
          </a:extLst>
        </xdr:cNvPr>
        <xdr:cNvSpPr txBox="1"/>
      </xdr:nvSpPr>
      <xdr:spPr>
        <a:xfrm>
          <a:off x="14454073" y="5245648"/>
          <a:ext cx="3776132" cy="802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2400" b="1" i="0" u="none" strike="noStrike" kern="0" cap="none" spc="0" normalizeH="0" baseline="0">
              <a:ln>
                <a:noFill/>
              </a:ln>
              <a:solidFill>
                <a:schemeClr val="tx1"/>
              </a:solidFill>
              <a:effectLst/>
              <a:uLnTx/>
              <a:uFillTx/>
              <a:latin typeface="+mn-lt"/>
              <a:ea typeface="Segoe UI" pitchFamily="34" charset="0"/>
              <a:cs typeface="Segoe UI Light" panose="020B0502040204020203" pitchFamily="34" charset="0"/>
            </a:rPr>
            <a:t>OVERALL SCORE</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a:ln>
                <a:noFill/>
              </a:ln>
              <a:solidFill>
                <a:schemeClr val="tx1"/>
              </a:solidFill>
              <a:effectLst/>
              <a:uLnTx/>
              <a:uFillTx/>
              <a:latin typeface="Calibri Light" panose="020F0302020204030204" pitchFamily="34" charset="0"/>
              <a:ea typeface="Segoe UI" pitchFamily="34" charset="0"/>
              <a:cs typeface="Calibri Light" panose="020F0302020204030204" pitchFamily="34" charset="0"/>
            </a:rPr>
            <a:t>(max 4, min 0)</a:t>
          </a:r>
        </a:p>
      </xdr:txBody>
    </xdr:sp>
    <xdr:clientData/>
  </xdr:twoCellAnchor>
  <xdr:twoCellAnchor>
    <xdr:from>
      <xdr:col>4</xdr:col>
      <xdr:colOff>1117600</xdr:colOff>
      <xdr:row>10</xdr:row>
      <xdr:rowOff>677333</xdr:rowOff>
    </xdr:from>
    <xdr:to>
      <xdr:col>4</xdr:col>
      <xdr:colOff>3945467</xdr:colOff>
      <xdr:row>10</xdr:row>
      <xdr:rowOff>694266</xdr:rowOff>
    </xdr:to>
    <xdr:cxnSp macro="">
      <xdr:nvCxnSpPr>
        <xdr:cNvPr id="16" name="Bottom line" descr="Decorative line">
          <a:extLst>
            <a:ext uri="{FF2B5EF4-FFF2-40B4-BE49-F238E27FC236}">
              <a16:creationId xmlns:a16="http://schemas.microsoft.com/office/drawing/2014/main" id="{1C9FB913-16D7-394A-ADFF-1573AD809A41}"/>
            </a:ext>
          </a:extLst>
        </xdr:cNvPr>
        <xdr:cNvCxnSpPr>
          <a:cxnSpLocks/>
        </xdr:cNvCxnSpPr>
      </xdr:nvCxnSpPr>
      <xdr:spPr>
        <a:xfrm flipV="1">
          <a:off x="14901333" y="6654800"/>
          <a:ext cx="2827867" cy="16933"/>
        </a:xfrm>
        <a:prstGeom prst="line">
          <a:avLst/>
        </a:prstGeom>
        <a:ln w="25400">
          <a:solidFill>
            <a:srgbClr val="009DDC"/>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995416</xdr:colOff>
      <xdr:row>13</xdr:row>
      <xdr:rowOff>112707</xdr:rowOff>
    </xdr:from>
    <xdr:to>
      <xdr:col>4</xdr:col>
      <xdr:colOff>3729317</xdr:colOff>
      <xdr:row>13</xdr:row>
      <xdr:rowOff>747058</xdr:rowOff>
    </xdr:to>
    <xdr:sp macro="" textlink="">
      <xdr:nvSpPr>
        <xdr:cNvPr id="28" name="Step" descr="Add numbers like a champ">
          <a:extLst>
            <a:ext uri="{FF2B5EF4-FFF2-40B4-BE49-F238E27FC236}">
              <a16:creationId xmlns:a16="http://schemas.microsoft.com/office/drawing/2014/main" id="{DA9A1FA3-5FF6-A247-92A2-881787D1BC83}"/>
            </a:ext>
          </a:extLst>
        </xdr:cNvPr>
        <xdr:cNvSpPr txBox="1"/>
      </xdr:nvSpPr>
      <xdr:spPr>
        <a:xfrm>
          <a:off x="14783987" y="8168136"/>
          <a:ext cx="2733901" cy="63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a:ln>
                <a:noFill/>
              </a:ln>
              <a:solidFill>
                <a:schemeClr val="tx1"/>
              </a:solidFill>
              <a:effectLst/>
              <a:uLnTx/>
              <a:uFillTx/>
              <a:latin typeface="+mn-lt"/>
              <a:ea typeface="Segoe UI" pitchFamily="34" charset="0"/>
              <a:cs typeface="Segoe UI Light" panose="020B0502040204020203" pitchFamily="34" charset="0"/>
            </a:rPr>
            <a:t>PROGRAMME BACKGROUND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a:ln>
                <a:noFill/>
              </a:ln>
              <a:solidFill>
                <a:schemeClr val="tx1"/>
              </a:solidFill>
              <a:effectLst/>
              <a:uLnTx/>
              <a:uFillTx/>
              <a:latin typeface="Calibri Light" panose="020F0302020204030204" pitchFamily="34" charset="0"/>
              <a:ea typeface="Segoe UI" pitchFamily="34" charset="0"/>
              <a:cs typeface="Calibri Light" panose="020F0302020204030204" pitchFamily="34" charset="0"/>
            </a:rPr>
            <a:t>Weighting: 5%</a:t>
          </a:r>
        </a:p>
      </xdr:txBody>
    </xdr:sp>
    <xdr:clientData/>
  </xdr:twoCellAnchor>
  <xdr:twoCellAnchor>
    <xdr:from>
      <xdr:col>4</xdr:col>
      <xdr:colOff>249238</xdr:colOff>
      <xdr:row>7</xdr:row>
      <xdr:rowOff>107951</xdr:rowOff>
    </xdr:from>
    <xdr:to>
      <xdr:col>4</xdr:col>
      <xdr:colOff>4753504</xdr:colOff>
      <xdr:row>12</xdr:row>
      <xdr:rowOff>39688</xdr:rowOff>
    </xdr:to>
    <xdr:sp macro="" textlink="">
      <xdr:nvSpPr>
        <xdr:cNvPr id="29" name="Background" descr="Background">
          <a:extLst>
            <a:ext uri="{FF2B5EF4-FFF2-40B4-BE49-F238E27FC236}">
              <a16:creationId xmlns:a16="http://schemas.microsoft.com/office/drawing/2014/main" id="{1115B749-0964-6248-ABF8-44252824C379}"/>
            </a:ext>
          </a:extLst>
        </xdr:cNvPr>
        <xdr:cNvSpPr/>
      </xdr:nvSpPr>
      <xdr:spPr>
        <a:xfrm>
          <a:off x="14020801" y="5029201"/>
          <a:ext cx="4504266" cy="2471737"/>
        </a:xfrm>
        <a:prstGeom prst="rect">
          <a:avLst/>
        </a:prstGeom>
        <a:noFill/>
        <a:ln w="57150">
          <a:solidFill>
            <a:srgbClr val="009DDC"/>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solidFill>
              <a:srgbClr val="6CB33F"/>
            </a:solidFill>
            <a:latin typeface="+mn-lt"/>
          </a:endParaRPr>
        </a:p>
      </xdr:txBody>
    </xdr:sp>
    <xdr:clientData/>
  </xdr:twoCellAnchor>
  <xdr:twoCellAnchor>
    <xdr:from>
      <xdr:col>4</xdr:col>
      <xdr:colOff>995416</xdr:colOff>
      <xdr:row>14</xdr:row>
      <xdr:rowOff>190401</xdr:rowOff>
    </xdr:from>
    <xdr:to>
      <xdr:col>4</xdr:col>
      <xdr:colOff>3729317</xdr:colOff>
      <xdr:row>14</xdr:row>
      <xdr:rowOff>824752</xdr:rowOff>
    </xdr:to>
    <xdr:sp macro="" textlink="">
      <xdr:nvSpPr>
        <xdr:cNvPr id="30" name="Step" descr="Add numbers like a champ">
          <a:extLst>
            <a:ext uri="{FF2B5EF4-FFF2-40B4-BE49-F238E27FC236}">
              <a16:creationId xmlns:a16="http://schemas.microsoft.com/office/drawing/2014/main" id="{6F8E64BB-9105-3D46-8CF3-8C1312E2F2AC}"/>
            </a:ext>
          </a:extLst>
        </xdr:cNvPr>
        <xdr:cNvSpPr txBox="1"/>
      </xdr:nvSpPr>
      <xdr:spPr>
        <a:xfrm>
          <a:off x="14786122" y="9035577"/>
          <a:ext cx="2733901" cy="63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a:ln>
                <a:noFill/>
              </a:ln>
              <a:solidFill>
                <a:schemeClr val="tx1"/>
              </a:solidFill>
              <a:effectLst/>
              <a:uLnTx/>
              <a:uFillTx/>
              <a:latin typeface="+mn-lt"/>
              <a:ea typeface="Segoe UI" pitchFamily="34" charset="0"/>
              <a:cs typeface="Segoe UI Light" panose="020B0502040204020203" pitchFamily="34" charset="0"/>
            </a:rPr>
            <a:t>LEADERSHIP AND PARTICIPATION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a:ln>
                <a:noFill/>
              </a:ln>
              <a:solidFill>
                <a:schemeClr val="tx1"/>
              </a:solidFill>
              <a:effectLst/>
              <a:uLnTx/>
              <a:uFillTx/>
              <a:latin typeface="Calibri Light" panose="020F0302020204030204" pitchFamily="34" charset="0"/>
              <a:ea typeface="Segoe UI" pitchFamily="34" charset="0"/>
              <a:cs typeface="Calibri Light" panose="020F0302020204030204" pitchFamily="34" charset="0"/>
            </a:rPr>
            <a:t>Weighting: 32%</a:t>
          </a:r>
        </a:p>
      </xdr:txBody>
    </xdr:sp>
    <xdr:clientData/>
  </xdr:twoCellAnchor>
  <xdr:twoCellAnchor>
    <xdr:from>
      <xdr:col>4</xdr:col>
      <xdr:colOff>995416</xdr:colOff>
      <xdr:row>15</xdr:row>
      <xdr:rowOff>103741</xdr:rowOff>
    </xdr:from>
    <xdr:to>
      <xdr:col>4</xdr:col>
      <xdr:colOff>3729317</xdr:colOff>
      <xdr:row>15</xdr:row>
      <xdr:rowOff>738092</xdr:rowOff>
    </xdr:to>
    <xdr:sp macro="" textlink="">
      <xdr:nvSpPr>
        <xdr:cNvPr id="31" name="Step" descr="Add numbers like a champ">
          <a:extLst>
            <a:ext uri="{FF2B5EF4-FFF2-40B4-BE49-F238E27FC236}">
              <a16:creationId xmlns:a16="http://schemas.microsoft.com/office/drawing/2014/main" id="{B5E2BFB1-0899-9A4E-96CA-4AFDF3F021DE}"/>
            </a:ext>
          </a:extLst>
        </xdr:cNvPr>
        <xdr:cNvSpPr txBox="1"/>
      </xdr:nvSpPr>
      <xdr:spPr>
        <a:xfrm>
          <a:off x="14786122" y="9890212"/>
          <a:ext cx="2733901" cy="63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a:ln>
                <a:noFill/>
              </a:ln>
              <a:solidFill>
                <a:schemeClr val="tx1"/>
              </a:solidFill>
              <a:effectLst/>
              <a:uLnTx/>
              <a:uFillTx/>
              <a:latin typeface="+mn-lt"/>
              <a:ea typeface="Segoe UI" pitchFamily="34" charset="0"/>
              <a:cs typeface="Segoe UI Light" panose="020B0502040204020203" pitchFamily="34" charset="0"/>
            </a:rPr>
            <a:t>SAFETY</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a:ln>
                <a:noFill/>
              </a:ln>
              <a:solidFill>
                <a:schemeClr val="tx1"/>
              </a:solidFill>
              <a:effectLst/>
              <a:uLnTx/>
              <a:uFillTx/>
              <a:latin typeface="Calibri Light" panose="020F0302020204030204" pitchFamily="34" charset="0"/>
              <a:ea typeface="Segoe UI" pitchFamily="34" charset="0"/>
              <a:cs typeface="Calibri Light" panose="020F0302020204030204" pitchFamily="34" charset="0"/>
            </a:rPr>
            <a:t>Weighting: 32%</a:t>
          </a:r>
        </a:p>
      </xdr:txBody>
    </xdr:sp>
    <xdr:clientData/>
  </xdr:twoCellAnchor>
  <xdr:twoCellAnchor>
    <xdr:from>
      <xdr:col>4</xdr:col>
      <xdr:colOff>995416</xdr:colOff>
      <xdr:row>16</xdr:row>
      <xdr:rowOff>211318</xdr:rowOff>
    </xdr:from>
    <xdr:to>
      <xdr:col>4</xdr:col>
      <xdr:colOff>3729317</xdr:colOff>
      <xdr:row>17</xdr:row>
      <xdr:rowOff>8963</xdr:rowOff>
    </xdr:to>
    <xdr:sp macro="" textlink="">
      <xdr:nvSpPr>
        <xdr:cNvPr id="32" name="Step" descr="Add numbers like a champ">
          <a:extLst>
            <a:ext uri="{FF2B5EF4-FFF2-40B4-BE49-F238E27FC236}">
              <a16:creationId xmlns:a16="http://schemas.microsoft.com/office/drawing/2014/main" id="{9D02E980-C58F-9643-846A-D485875A768F}"/>
            </a:ext>
          </a:extLst>
        </xdr:cNvPr>
        <xdr:cNvSpPr txBox="1"/>
      </xdr:nvSpPr>
      <xdr:spPr>
        <a:xfrm>
          <a:off x="14786122" y="10744847"/>
          <a:ext cx="2733901" cy="63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a:ln>
                <a:noFill/>
              </a:ln>
              <a:solidFill>
                <a:schemeClr val="tx1"/>
              </a:solidFill>
              <a:effectLst/>
              <a:uLnTx/>
              <a:uFillTx/>
              <a:latin typeface="+mn-lt"/>
              <a:ea typeface="Segoe UI" pitchFamily="34" charset="0"/>
              <a:cs typeface="Segoe UI Light" panose="020B0502040204020203" pitchFamily="34" charset="0"/>
            </a:rPr>
            <a:t>ECONOMIC WELL-BEING</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a:ln>
                <a:noFill/>
              </a:ln>
              <a:solidFill>
                <a:schemeClr val="tx1"/>
              </a:solidFill>
              <a:effectLst/>
              <a:uLnTx/>
              <a:uFillTx/>
              <a:latin typeface="Calibri Light" panose="020F0302020204030204" pitchFamily="34" charset="0"/>
              <a:ea typeface="Segoe UI" pitchFamily="34" charset="0"/>
              <a:cs typeface="Calibri Light" panose="020F0302020204030204" pitchFamily="34" charset="0"/>
            </a:rPr>
            <a:t>Weighting: 32%</a:t>
          </a:r>
        </a:p>
      </xdr:txBody>
    </xdr:sp>
    <xdr:clientData/>
  </xdr:twoCellAnchor>
  <xdr:twoCellAnchor>
    <xdr:from>
      <xdr:col>4</xdr:col>
      <xdr:colOff>1010357</xdr:colOff>
      <xdr:row>17</xdr:row>
      <xdr:rowOff>259130</xdr:rowOff>
    </xdr:from>
    <xdr:to>
      <xdr:col>4</xdr:col>
      <xdr:colOff>3744258</xdr:colOff>
      <xdr:row>20</xdr:row>
      <xdr:rowOff>89646</xdr:rowOff>
    </xdr:to>
    <xdr:sp macro="" textlink="">
      <xdr:nvSpPr>
        <xdr:cNvPr id="33" name="Step" descr="Add numbers like a champ">
          <a:extLst>
            <a:ext uri="{FF2B5EF4-FFF2-40B4-BE49-F238E27FC236}">
              <a16:creationId xmlns:a16="http://schemas.microsoft.com/office/drawing/2014/main" id="{1117B037-ED35-254E-82D2-54762D75C0A9}"/>
            </a:ext>
          </a:extLst>
        </xdr:cNvPr>
        <xdr:cNvSpPr txBox="1"/>
      </xdr:nvSpPr>
      <xdr:spPr>
        <a:xfrm>
          <a:off x="14801063" y="11629365"/>
          <a:ext cx="2733901" cy="5626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a:ln>
                <a:noFill/>
              </a:ln>
              <a:solidFill>
                <a:schemeClr val="tx1"/>
              </a:solidFill>
              <a:effectLst/>
              <a:uLnTx/>
              <a:uFillTx/>
              <a:latin typeface="+mn-lt"/>
              <a:ea typeface="Segoe UI" pitchFamily="34" charset="0"/>
              <a:cs typeface="Segoe UI Light" panose="020B0502040204020203" pitchFamily="34" charset="0"/>
            </a:rPr>
            <a:t>CONTEXT SCORE</a:t>
          </a:r>
        </a:p>
      </xdr:txBody>
    </xdr:sp>
    <xdr:clientData/>
  </xdr:twoCellAnchor>
  <xdr:twoCellAnchor editAs="oneCell">
    <xdr:from>
      <xdr:col>4</xdr:col>
      <xdr:colOff>388470</xdr:colOff>
      <xdr:row>14</xdr:row>
      <xdr:rowOff>242048</xdr:rowOff>
    </xdr:from>
    <xdr:to>
      <xdr:col>4</xdr:col>
      <xdr:colOff>791882</xdr:colOff>
      <xdr:row>14</xdr:row>
      <xdr:rowOff>645460</xdr:rowOff>
    </xdr:to>
    <xdr:pic>
      <xdr:nvPicPr>
        <xdr:cNvPr id="18" name="Graphic 17" descr="Gavel">
          <a:extLst>
            <a:ext uri="{FF2B5EF4-FFF2-40B4-BE49-F238E27FC236}">
              <a16:creationId xmlns:a16="http://schemas.microsoft.com/office/drawing/2014/main" id="{40EBCE6B-C355-C349-BEB1-2E90D6AD0047}"/>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4179176" y="9087224"/>
          <a:ext cx="403412" cy="403412"/>
        </a:xfrm>
        <a:prstGeom prst="rect">
          <a:avLst/>
        </a:prstGeom>
      </xdr:spPr>
    </xdr:pic>
    <xdr:clientData/>
  </xdr:twoCellAnchor>
  <xdr:twoCellAnchor editAs="oneCell">
    <xdr:from>
      <xdr:col>4</xdr:col>
      <xdr:colOff>343647</xdr:colOff>
      <xdr:row>15</xdr:row>
      <xdr:rowOff>104587</xdr:rowOff>
    </xdr:from>
    <xdr:to>
      <xdr:col>4</xdr:col>
      <xdr:colOff>914400</xdr:colOff>
      <xdr:row>15</xdr:row>
      <xdr:rowOff>675340</xdr:rowOff>
    </xdr:to>
    <xdr:pic>
      <xdr:nvPicPr>
        <xdr:cNvPr id="34" name="Graphic 33" descr="Lightning bolt">
          <a:extLst>
            <a:ext uri="{FF2B5EF4-FFF2-40B4-BE49-F238E27FC236}">
              <a16:creationId xmlns:a16="http://schemas.microsoft.com/office/drawing/2014/main" id="{02AD32A1-3EBF-AE4A-B0EF-045022E07379}"/>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4134353" y="9891058"/>
          <a:ext cx="570753" cy="570753"/>
        </a:xfrm>
        <a:prstGeom prst="rect">
          <a:avLst/>
        </a:prstGeom>
      </xdr:spPr>
    </xdr:pic>
    <xdr:clientData/>
  </xdr:twoCellAnchor>
  <xdr:twoCellAnchor editAs="oneCell">
    <xdr:from>
      <xdr:col>4</xdr:col>
      <xdr:colOff>388471</xdr:colOff>
      <xdr:row>16</xdr:row>
      <xdr:rowOff>227108</xdr:rowOff>
    </xdr:from>
    <xdr:to>
      <xdr:col>4</xdr:col>
      <xdr:colOff>881529</xdr:colOff>
      <xdr:row>16</xdr:row>
      <xdr:rowOff>720166</xdr:rowOff>
    </xdr:to>
    <xdr:pic>
      <xdr:nvPicPr>
        <xdr:cNvPr id="36" name="Graphic 35" descr="Money">
          <a:extLst>
            <a:ext uri="{FF2B5EF4-FFF2-40B4-BE49-F238E27FC236}">
              <a16:creationId xmlns:a16="http://schemas.microsoft.com/office/drawing/2014/main" id="{07668BD2-FB0E-7841-8D4E-2EB2349C208B}"/>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14179177" y="10760637"/>
          <a:ext cx="493058" cy="493058"/>
        </a:xfrm>
        <a:prstGeom prst="rect">
          <a:avLst/>
        </a:prstGeom>
      </xdr:spPr>
    </xdr:pic>
    <xdr:clientData/>
  </xdr:twoCellAnchor>
  <xdr:twoCellAnchor editAs="oneCell">
    <xdr:from>
      <xdr:col>4</xdr:col>
      <xdr:colOff>343647</xdr:colOff>
      <xdr:row>17</xdr:row>
      <xdr:rowOff>122517</xdr:rowOff>
    </xdr:from>
    <xdr:to>
      <xdr:col>4</xdr:col>
      <xdr:colOff>911412</xdr:colOff>
      <xdr:row>17</xdr:row>
      <xdr:rowOff>690282</xdr:rowOff>
    </xdr:to>
    <xdr:pic>
      <xdr:nvPicPr>
        <xdr:cNvPr id="38" name="Graphic 37" descr="Marker">
          <a:extLst>
            <a:ext uri="{FF2B5EF4-FFF2-40B4-BE49-F238E27FC236}">
              <a16:creationId xmlns:a16="http://schemas.microsoft.com/office/drawing/2014/main" id="{3417127D-FB47-FE4C-8C47-A32B55FACEB4}"/>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14134353" y="11492752"/>
          <a:ext cx="567765" cy="567765"/>
        </a:xfrm>
        <a:prstGeom prst="rect">
          <a:avLst/>
        </a:prstGeom>
      </xdr:spPr>
    </xdr:pic>
    <xdr:clientData/>
  </xdr:twoCellAnchor>
  <xdr:twoCellAnchor editAs="oneCell">
    <xdr:from>
      <xdr:col>4</xdr:col>
      <xdr:colOff>397538</xdr:colOff>
      <xdr:row>13</xdr:row>
      <xdr:rowOff>118139</xdr:rowOff>
    </xdr:from>
    <xdr:to>
      <xdr:col>4</xdr:col>
      <xdr:colOff>914399</xdr:colOff>
      <xdr:row>13</xdr:row>
      <xdr:rowOff>635000</xdr:rowOff>
    </xdr:to>
    <xdr:pic>
      <xdr:nvPicPr>
        <xdr:cNvPr id="4" name="Graphic 3" descr="Gears">
          <a:extLst>
            <a:ext uri="{FF2B5EF4-FFF2-40B4-BE49-F238E27FC236}">
              <a16:creationId xmlns:a16="http://schemas.microsoft.com/office/drawing/2014/main" id="{2D4D450B-6400-2C4F-A76E-F2FBECE535D4}"/>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14160794" y="8151627"/>
          <a:ext cx="516861" cy="516861"/>
        </a:xfrm>
        <a:prstGeom prst="rect">
          <a:avLst/>
        </a:prstGeom>
      </xdr:spPr>
    </xdr:pic>
    <xdr:clientData/>
  </xdr:twoCellAnchor>
  <xdr:twoCellAnchor editAs="oneCell">
    <xdr:from>
      <xdr:col>1</xdr:col>
      <xdr:colOff>1539356</xdr:colOff>
      <xdr:row>25</xdr:row>
      <xdr:rowOff>96874</xdr:rowOff>
    </xdr:from>
    <xdr:to>
      <xdr:col>1</xdr:col>
      <xdr:colOff>2333255</xdr:colOff>
      <xdr:row>25</xdr:row>
      <xdr:rowOff>890773</xdr:rowOff>
    </xdr:to>
    <xdr:pic>
      <xdr:nvPicPr>
        <xdr:cNvPr id="35" name="Graphic 34" descr="Gears">
          <a:extLst>
            <a:ext uri="{FF2B5EF4-FFF2-40B4-BE49-F238E27FC236}">
              <a16:creationId xmlns:a16="http://schemas.microsoft.com/office/drawing/2014/main" id="{25B21C35-414D-FC4F-B3D3-409C1D4DDCA5}"/>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3"/>
            </a:ext>
          </a:extLst>
        </a:blip>
        <a:stretch>
          <a:fillRect/>
        </a:stretch>
      </xdr:blipFill>
      <xdr:spPr>
        <a:xfrm>
          <a:off x="2868426" y="13313734"/>
          <a:ext cx="793899" cy="793899"/>
        </a:xfrm>
        <a:prstGeom prst="rect">
          <a:avLst/>
        </a:prstGeom>
      </xdr:spPr>
    </xdr:pic>
    <xdr:clientData/>
  </xdr:twoCellAnchor>
  <xdr:twoCellAnchor editAs="oneCell">
    <xdr:from>
      <xdr:col>1</xdr:col>
      <xdr:colOff>1154546</xdr:colOff>
      <xdr:row>35</xdr:row>
      <xdr:rowOff>210987</xdr:rowOff>
    </xdr:from>
    <xdr:to>
      <xdr:col>1</xdr:col>
      <xdr:colOff>1847273</xdr:colOff>
      <xdr:row>35</xdr:row>
      <xdr:rowOff>903714</xdr:rowOff>
    </xdr:to>
    <xdr:pic>
      <xdr:nvPicPr>
        <xdr:cNvPr id="37" name="Graphic 36" descr="Gavel">
          <a:extLst>
            <a:ext uri="{FF2B5EF4-FFF2-40B4-BE49-F238E27FC236}">
              <a16:creationId xmlns:a16="http://schemas.microsoft.com/office/drawing/2014/main" id="{9F66D6C0-2541-7245-8790-1DDA973556F3}"/>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14"/>
            </a:ext>
          </a:extLst>
        </a:blip>
        <a:stretch>
          <a:fillRect/>
        </a:stretch>
      </xdr:blipFill>
      <xdr:spPr>
        <a:xfrm>
          <a:off x="2482273" y="18645229"/>
          <a:ext cx="692727" cy="692727"/>
        </a:xfrm>
        <a:prstGeom prst="rect">
          <a:avLst/>
        </a:prstGeom>
      </xdr:spPr>
    </xdr:pic>
    <xdr:clientData/>
  </xdr:twoCellAnchor>
  <xdr:twoCellAnchor>
    <xdr:from>
      <xdr:col>0</xdr:col>
      <xdr:colOff>16933</xdr:colOff>
      <xdr:row>34</xdr:row>
      <xdr:rowOff>541867</xdr:rowOff>
    </xdr:from>
    <xdr:to>
      <xdr:col>5</xdr:col>
      <xdr:colOff>50800</xdr:colOff>
      <xdr:row>34</xdr:row>
      <xdr:rowOff>575734</xdr:rowOff>
    </xdr:to>
    <xdr:cxnSp macro="">
      <xdr:nvCxnSpPr>
        <xdr:cNvPr id="39" name="Bottom line" descr="Decorative line">
          <a:extLst>
            <a:ext uri="{FF2B5EF4-FFF2-40B4-BE49-F238E27FC236}">
              <a16:creationId xmlns:a16="http://schemas.microsoft.com/office/drawing/2014/main" id="{93007AB4-7302-394E-B8C2-95251BA3DD31}"/>
            </a:ext>
          </a:extLst>
        </xdr:cNvPr>
        <xdr:cNvCxnSpPr>
          <a:cxnSpLocks/>
        </xdr:cNvCxnSpPr>
      </xdr:nvCxnSpPr>
      <xdr:spPr>
        <a:xfrm flipV="1">
          <a:off x="16933" y="18779067"/>
          <a:ext cx="18745200" cy="33867"/>
        </a:xfrm>
        <a:prstGeom prst="line">
          <a:avLst/>
        </a:prstGeom>
        <a:ln w="38100">
          <a:solidFill>
            <a:srgbClr val="D31145"/>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22</xdr:row>
      <xdr:rowOff>220134</xdr:rowOff>
    </xdr:from>
    <xdr:to>
      <xdr:col>5</xdr:col>
      <xdr:colOff>33867</xdr:colOff>
      <xdr:row>23</xdr:row>
      <xdr:rowOff>1</xdr:rowOff>
    </xdr:to>
    <xdr:cxnSp macro="">
      <xdr:nvCxnSpPr>
        <xdr:cNvPr id="40" name="Bottom line" descr="Decorative line">
          <a:extLst>
            <a:ext uri="{FF2B5EF4-FFF2-40B4-BE49-F238E27FC236}">
              <a16:creationId xmlns:a16="http://schemas.microsoft.com/office/drawing/2014/main" id="{FFB9F5A6-8749-2340-9B1C-228EFB6D4E0E}"/>
            </a:ext>
          </a:extLst>
        </xdr:cNvPr>
        <xdr:cNvCxnSpPr>
          <a:cxnSpLocks/>
        </xdr:cNvCxnSpPr>
      </xdr:nvCxnSpPr>
      <xdr:spPr>
        <a:xfrm flipV="1">
          <a:off x="0" y="12716934"/>
          <a:ext cx="18745200" cy="33867"/>
        </a:xfrm>
        <a:prstGeom prst="line">
          <a:avLst/>
        </a:prstGeom>
        <a:ln w="38100">
          <a:solidFill>
            <a:srgbClr val="D31145"/>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50</xdr:row>
      <xdr:rowOff>524934</xdr:rowOff>
    </xdr:from>
    <xdr:to>
      <xdr:col>5</xdr:col>
      <xdr:colOff>33867</xdr:colOff>
      <xdr:row>50</xdr:row>
      <xdr:rowOff>558801</xdr:rowOff>
    </xdr:to>
    <xdr:cxnSp macro="">
      <xdr:nvCxnSpPr>
        <xdr:cNvPr id="41" name="Bottom line" descr="Decorative line">
          <a:extLst>
            <a:ext uri="{FF2B5EF4-FFF2-40B4-BE49-F238E27FC236}">
              <a16:creationId xmlns:a16="http://schemas.microsoft.com/office/drawing/2014/main" id="{43151454-A74B-074B-8B77-C8EABCB038C5}"/>
            </a:ext>
          </a:extLst>
        </xdr:cNvPr>
        <xdr:cNvCxnSpPr>
          <a:cxnSpLocks/>
        </xdr:cNvCxnSpPr>
      </xdr:nvCxnSpPr>
      <xdr:spPr>
        <a:xfrm flipV="1">
          <a:off x="0" y="26856267"/>
          <a:ext cx="18745200" cy="33867"/>
        </a:xfrm>
        <a:prstGeom prst="line">
          <a:avLst/>
        </a:prstGeom>
        <a:ln w="38100">
          <a:solidFill>
            <a:srgbClr val="D31145"/>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2506134</xdr:colOff>
      <xdr:row>51</xdr:row>
      <xdr:rowOff>130486</xdr:rowOff>
    </xdr:from>
    <xdr:to>
      <xdr:col>1</xdr:col>
      <xdr:colOff>3369733</xdr:colOff>
      <xdr:row>51</xdr:row>
      <xdr:rowOff>994085</xdr:rowOff>
    </xdr:to>
    <xdr:pic>
      <xdr:nvPicPr>
        <xdr:cNvPr id="42" name="Graphic 41" descr="Lightning bolt">
          <a:extLst>
            <a:ext uri="{FF2B5EF4-FFF2-40B4-BE49-F238E27FC236}">
              <a16:creationId xmlns:a16="http://schemas.microsoft.com/office/drawing/2014/main" id="{9837E782-4C47-374D-A8C2-D5C22CBE2338}"/>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15"/>
            </a:ext>
          </a:extLst>
        </a:blip>
        <a:stretch>
          <a:fillRect/>
        </a:stretch>
      </xdr:blipFill>
      <xdr:spPr>
        <a:xfrm>
          <a:off x="3843867" y="27477819"/>
          <a:ext cx="863599" cy="863599"/>
        </a:xfrm>
        <a:prstGeom prst="rect">
          <a:avLst/>
        </a:prstGeom>
      </xdr:spPr>
    </xdr:pic>
    <xdr:clientData/>
  </xdr:twoCellAnchor>
  <xdr:twoCellAnchor>
    <xdr:from>
      <xdr:col>0</xdr:col>
      <xdr:colOff>0</xdr:colOff>
      <xdr:row>63</xdr:row>
      <xdr:rowOff>372533</xdr:rowOff>
    </xdr:from>
    <xdr:to>
      <xdr:col>5</xdr:col>
      <xdr:colOff>33867</xdr:colOff>
      <xdr:row>63</xdr:row>
      <xdr:rowOff>406400</xdr:rowOff>
    </xdr:to>
    <xdr:cxnSp macro="">
      <xdr:nvCxnSpPr>
        <xdr:cNvPr id="43" name="Bottom line" descr="Decorative line">
          <a:extLst>
            <a:ext uri="{FF2B5EF4-FFF2-40B4-BE49-F238E27FC236}">
              <a16:creationId xmlns:a16="http://schemas.microsoft.com/office/drawing/2014/main" id="{0D0C45F8-FFF8-8046-9F52-67E45D32D2B7}"/>
            </a:ext>
          </a:extLst>
        </xdr:cNvPr>
        <xdr:cNvCxnSpPr>
          <a:cxnSpLocks/>
        </xdr:cNvCxnSpPr>
      </xdr:nvCxnSpPr>
      <xdr:spPr>
        <a:xfrm flipV="1">
          <a:off x="0" y="31597600"/>
          <a:ext cx="18745200" cy="33867"/>
        </a:xfrm>
        <a:prstGeom prst="line">
          <a:avLst/>
        </a:prstGeom>
        <a:ln w="38100">
          <a:solidFill>
            <a:srgbClr val="D31145"/>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1678390</xdr:colOff>
      <xdr:row>64</xdr:row>
      <xdr:rowOff>69724</xdr:rowOff>
    </xdr:from>
    <xdr:to>
      <xdr:col>1</xdr:col>
      <xdr:colOff>2539999</xdr:colOff>
      <xdr:row>64</xdr:row>
      <xdr:rowOff>931333</xdr:rowOff>
    </xdr:to>
    <xdr:pic>
      <xdr:nvPicPr>
        <xdr:cNvPr id="44" name="Graphic 43" descr="Money">
          <a:extLst>
            <a:ext uri="{FF2B5EF4-FFF2-40B4-BE49-F238E27FC236}">
              <a16:creationId xmlns:a16="http://schemas.microsoft.com/office/drawing/2014/main" id="{A9A6839C-6993-E748-8906-26CC81091B29}"/>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16"/>
            </a:ext>
          </a:extLst>
        </a:blip>
        <a:stretch>
          <a:fillRect/>
        </a:stretch>
      </xdr:blipFill>
      <xdr:spPr>
        <a:xfrm>
          <a:off x="3016123" y="34461324"/>
          <a:ext cx="861609" cy="8616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2</xdr:col>
      <xdr:colOff>787400</xdr:colOff>
      <xdr:row>0</xdr:row>
      <xdr:rowOff>152400</xdr:rowOff>
    </xdr:from>
    <xdr:to>
      <xdr:col>4</xdr:col>
      <xdr:colOff>2743200</xdr:colOff>
      <xdr:row>13</xdr:row>
      <xdr:rowOff>101600</xdr:rowOff>
    </xdr:to>
    <xdr:grpSp>
      <xdr:nvGrpSpPr>
        <xdr:cNvPr id="94" name="Add numbers instruction" descr="Add numbers like a champ &#10;Here are some ways to add up numbers in Excel: &#10;Select the yellow cell under the amounts for fruit. &#10;Type =SUM(D4:D7), and then press Return. When you're done, the result is &#10;170. &#10;Now use a shortcut key. Select the yellow cell under the amounts for meat. &#10;first. Then, press Return. The result is &#10;Press Command+Option and then the equals key. The result is 140. &#10;Now add only the numbers over 50. Select the last yellow cell. Type &#10;=SUMlF(D11:D15,&quot;&gt;50&quot;) and then press Return. The result is 100. &#10;Dive down for more detail &#10;Next step ">
          <a:extLst>
            <a:ext uri="{FF2B5EF4-FFF2-40B4-BE49-F238E27FC236}">
              <a16:creationId xmlns:a16="http://schemas.microsoft.com/office/drawing/2014/main" id="{B9F2E85F-F329-C84B-AFC6-59A0CA622B06}"/>
            </a:ext>
          </a:extLst>
        </xdr:cNvPr>
        <xdr:cNvGrpSpPr/>
      </xdr:nvGrpSpPr>
      <xdr:grpSpPr>
        <a:xfrm>
          <a:off x="5883275" y="152400"/>
          <a:ext cx="8674735" cy="3187700"/>
          <a:chOff x="-116063" y="-360661"/>
          <a:chExt cx="5812013" cy="5429635"/>
        </a:xfrm>
      </xdr:grpSpPr>
      <xdr:sp macro="" textlink="">
        <xdr:nvSpPr>
          <xdr:cNvPr id="95" name="Background" descr="Background">
            <a:extLst>
              <a:ext uri="{FF2B5EF4-FFF2-40B4-BE49-F238E27FC236}">
                <a16:creationId xmlns:a16="http://schemas.microsoft.com/office/drawing/2014/main" id="{CB99581F-3B25-2E41-8BB1-B83929C07844}"/>
              </a:ext>
            </a:extLst>
          </xdr:cNvPr>
          <xdr:cNvSpPr/>
        </xdr:nvSpPr>
        <xdr:spPr>
          <a:xfrm>
            <a:off x="-116063" y="-360661"/>
            <a:ext cx="5812013" cy="5429635"/>
          </a:xfrm>
          <a:prstGeom prst="rect">
            <a:avLst/>
          </a:prstGeom>
          <a:solidFill>
            <a:schemeClr val="bg1">
              <a:lumMod val="95000"/>
            </a:schemeClr>
          </a:solidFill>
          <a:ln>
            <a:solidFill>
              <a:srgbClr val="009DDC"/>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latin typeface="+mn-lt"/>
            </a:endParaRPr>
          </a:p>
        </xdr:txBody>
      </xdr:sp>
      <xdr:sp macro="" textlink="">
        <xdr:nvSpPr>
          <xdr:cNvPr id="101" name="Step" descr="Add numbers like a champ">
            <a:extLst>
              <a:ext uri="{FF2B5EF4-FFF2-40B4-BE49-F238E27FC236}">
                <a16:creationId xmlns:a16="http://schemas.microsoft.com/office/drawing/2014/main" id="{EB57BC88-FF8F-F044-A1C3-8C115A54CEFD}"/>
              </a:ext>
            </a:extLst>
          </xdr:cNvPr>
          <xdr:cNvSpPr txBox="1"/>
        </xdr:nvSpPr>
        <xdr:spPr>
          <a:xfrm>
            <a:off x="204920" y="-71373"/>
            <a:ext cx="5224687" cy="39722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a:ln>
                  <a:noFill/>
                </a:ln>
                <a:solidFill>
                  <a:srgbClr val="3B3838"/>
                </a:solidFill>
                <a:effectLst/>
                <a:uLnTx/>
                <a:uFillTx/>
                <a:latin typeface="+mn-lt"/>
                <a:ea typeface="Segoe UI" pitchFamily="34" charset="0"/>
                <a:cs typeface="Segoe UI Light" panose="020B0502040204020203" pitchFamily="34" charset="0"/>
              </a:rPr>
              <a:t>Date of review</a:t>
            </a:r>
            <a:r>
              <a:rPr kumimoji="0" lang="en-US" sz="1600" b="0" i="0" u="none" strike="noStrike" kern="0" cap="none" spc="0" normalizeH="0" baseline="0">
                <a:ln>
                  <a:noFill/>
                </a:ln>
                <a:solidFill>
                  <a:srgbClr val="3B3838"/>
                </a:solidFill>
                <a:effectLst/>
                <a:uLnTx/>
                <a:uFillTx/>
                <a:latin typeface="+mn-lt"/>
                <a:ea typeface="Segoe UI" pitchFamily="34" charset="0"/>
                <a:cs typeface="Segoe UI Light" panose="020B0502040204020203" pitchFamily="34" charset="0"/>
              </a:rPr>
              <a:t>: XX/XX/XX</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a:ln>
                  <a:noFill/>
                </a:ln>
                <a:solidFill>
                  <a:srgbClr val="3B3838"/>
                </a:solidFill>
                <a:effectLst/>
                <a:uLnTx/>
                <a:uFillTx/>
                <a:latin typeface="+mn-lt"/>
                <a:ea typeface="Segoe UI" pitchFamily="34" charset="0"/>
                <a:cs typeface="Segoe UI Light" panose="020B0502040204020203" pitchFamily="34" charset="0"/>
              </a:rPr>
              <a:t>Locations</a:t>
            </a:r>
            <a:r>
              <a:rPr kumimoji="0" lang="en-US" sz="1600" b="0" i="0" u="none" strike="noStrike" kern="0" cap="none" spc="0" normalizeH="0" baseline="0">
                <a:ln>
                  <a:noFill/>
                </a:ln>
                <a:solidFill>
                  <a:srgbClr val="3B3838"/>
                </a:solidFill>
                <a:effectLst/>
                <a:uLnTx/>
                <a:uFillTx/>
                <a:latin typeface="+mn-lt"/>
                <a:ea typeface="Segoe UI" pitchFamily="34" charset="0"/>
                <a:cs typeface="Segoe UI Light" panose="020B0502040204020203" pitchFamily="34" charset="0"/>
              </a:rPr>
              <a:t>: XXXXXXXX</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a:ln>
                  <a:noFill/>
                </a:ln>
                <a:solidFill>
                  <a:srgbClr val="3B3838"/>
                </a:solidFill>
                <a:effectLst/>
                <a:uLnTx/>
                <a:uFillTx/>
                <a:latin typeface="+mn-lt"/>
                <a:ea typeface="Segoe UI" pitchFamily="34" charset="0"/>
                <a:cs typeface="Segoe UI Light" panose="020B0502040204020203" pitchFamily="34" charset="0"/>
              </a:rPr>
              <a:t>Type of location</a:t>
            </a:r>
            <a:r>
              <a:rPr kumimoji="0" lang="en-US" sz="1600" b="0" i="0" u="none" strike="noStrike" kern="0" cap="none" spc="0" normalizeH="0" baseline="0">
                <a:ln>
                  <a:noFill/>
                </a:ln>
                <a:solidFill>
                  <a:srgbClr val="3B3838"/>
                </a:solidFill>
                <a:effectLst/>
                <a:uLnTx/>
                <a:uFillTx/>
                <a:latin typeface="+mn-lt"/>
                <a:ea typeface="Segoe UI" pitchFamily="34" charset="0"/>
                <a:cs typeface="Segoe UI Light" panose="020B0502040204020203" pitchFamily="34" charset="0"/>
              </a:rPr>
              <a:t> </a:t>
            </a:r>
            <a:r>
              <a:rPr kumimoji="0" lang="en-US" sz="1600" b="0" i="1" u="none" strike="noStrike" kern="0" cap="none" spc="0" normalizeH="0" baseline="0">
                <a:ln>
                  <a:noFill/>
                </a:ln>
                <a:solidFill>
                  <a:srgbClr val="3B3838"/>
                </a:solidFill>
                <a:effectLst/>
                <a:uLnTx/>
                <a:uFillTx/>
                <a:latin typeface="+mn-lt"/>
                <a:ea typeface="Segoe UI" pitchFamily="34" charset="0"/>
                <a:cs typeface="Segoe UI Light" panose="020B0502040204020203" pitchFamily="34" charset="0"/>
              </a:rPr>
              <a:t>: XxXXXXX</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a:ln>
                  <a:noFill/>
                </a:ln>
                <a:solidFill>
                  <a:srgbClr val="3B3838"/>
                </a:solidFill>
                <a:effectLst/>
                <a:uLnTx/>
                <a:uFillTx/>
                <a:latin typeface="+mn-lt"/>
                <a:ea typeface="Segoe UI" pitchFamily="34" charset="0"/>
                <a:cs typeface="Segoe UI Light" panose="020B0502040204020203" pitchFamily="34" charset="0"/>
              </a:rPr>
              <a:t>Number of men (total): </a:t>
            </a:r>
            <a:r>
              <a:rPr kumimoji="0" lang="en-US" sz="1600" b="0" i="0" u="none" strike="noStrike" kern="0" cap="none" spc="0" normalizeH="0" baseline="0">
                <a:ln>
                  <a:noFill/>
                </a:ln>
                <a:solidFill>
                  <a:srgbClr val="3B3838"/>
                </a:solidFill>
                <a:effectLst/>
                <a:uLnTx/>
                <a:uFillTx/>
                <a:latin typeface="+mn-lt"/>
                <a:ea typeface="Segoe UI" pitchFamily="34" charset="0"/>
                <a:cs typeface="Segoe UI Light" panose="020B0502040204020203" pitchFamily="34" charset="0"/>
              </a:rPr>
              <a:t>XXXX</a:t>
            </a: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a:ln>
                  <a:noFill/>
                </a:ln>
                <a:solidFill>
                  <a:srgbClr val="3B3838"/>
                </a:solidFill>
                <a:effectLst/>
                <a:uLnTx/>
                <a:uFillTx/>
                <a:latin typeface="+mn-lt"/>
                <a:ea typeface="Segoe UI" pitchFamily="34" charset="0"/>
                <a:cs typeface="Segoe UI Light" panose="020B0502040204020203" pitchFamily="34" charset="0"/>
              </a:rPr>
              <a:t>Number of women (total): </a:t>
            </a:r>
            <a:r>
              <a:rPr kumimoji="0" lang="en-US" sz="1600" b="0" i="0" u="none" strike="noStrike" kern="0" cap="none" spc="0" normalizeH="0" baseline="0">
                <a:ln>
                  <a:noFill/>
                </a:ln>
                <a:solidFill>
                  <a:srgbClr val="3B3838"/>
                </a:solidFill>
                <a:effectLst/>
                <a:uLnTx/>
                <a:uFillTx/>
                <a:latin typeface="+mn-lt"/>
                <a:ea typeface="Segoe UI" pitchFamily="34" charset="0"/>
                <a:cs typeface="Segoe UI Light" panose="020B0502040204020203" pitchFamily="34" charset="0"/>
              </a:rPr>
              <a:t>XXXX</a:t>
            </a: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a:ln>
                  <a:noFill/>
                </a:ln>
                <a:solidFill>
                  <a:srgbClr val="3B3838"/>
                </a:solidFill>
                <a:effectLst/>
                <a:uLnTx/>
                <a:uFillTx/>
                <a:latin typeface="+mn-lt"/>
                <a:ea typeface="Segoe UI" pitchFamily="34" charset="0"/>
                <a:cs typeface="Segoe UI Light" panose="020B0502040204020203" pitchFamily="34" charset="0"/>
              </a:rPr>
              <a:t>Coverage: </a:t>
            </a:r>
            <a:r>
              <a:rPr kumimoji="0" lang="en-US" sz="1600" b="0" i="0" u="none" strike="noStrike" kern="0" cap="none" spc="0" normalizeH="0" baseline="0">
                <a:ln>
                  <a:noFill/>
                </a:ln>
                <a:solidFill>
                  <a:srgbClr val="3B3838"/>
                </a:solidFill>
                <a:effectLst/>
                <a:uLnTx/>
                <a:uFillTx/>
                <a:latin typeface="+mn-lt"/>
                <a:ea typeface="Segoe UI" pitchFamily="34" charset="0"/>
                <a:cs typeface="Segoe UI Light" panose="020B0502040204020203" pitchFamily="34" charset="0"/>
              </a:rPr>
              <a:t>XXXX</a:t>
            </a: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a:ln>
                  <a:noFill/>
                </a:ln>
                <a:solidFill>
                  <a:srgbClr val="3B3838"/>
                </a:solidFill>
                <a:effectLst/>
                <a:uLnTx/>
                <a:uFillTx/>
                <a:latin typeface="+mn-lt"/>
                <a:ea typeface="Segoe UI" pitchFamily="34" charset="0"/>
                <a:cs typeface="Segoe UI Light" panose="020B0502040204020203" pitchFamily="34" charset="0"/>
              </a:rPr>
              <a:t>ToRs present: </a:t>
            </a:r>
            <a:r>
              <a:rPr kumimoji="0" lang="en-US" sz="1600" b="0" i="0" u="none" strike="noStrike" kern="0" cap="none" spc="0" normalizeH="0" baseline="0">
                <a:ln>
                  <a:noFill/>
                </a:ln>
                <a:solidFill>
                  <a:srgbClr val="3B3838"/>
                </a:solidFill>
                <a:effectLst/>
                <a:uLnTx/>
                <a:uFillTx/>
                <a:latin typeface="+mn-lt"/>
                <a:ea typeface="Segoe UI" pitchFamily="34" charset="0"/>
                <a:cs typeface="Segoe UI Light" panose="020B0502040204020203" pitchFamily="34" charset="0"/>
              </a:rPr>
              <a:t>XXXXXXX</a:t>
            </a:r>
            <a:endParaRPr kumimoji="0" lang="en-US" sz="1600" b="0" i="1" u="none" strike="noStrike" kern="0" cap="none" spc="0" normalizeH="0" baseline="0">
              <a:ln>
                <a:noFill/>
              </a:ln>
              <a:solidFill>
                <a:srgbClr val="3B3838"/>
              </a:solidFill>
              <a:effectLst/>
              <a:uLnTx/>
              <a:uFillTx/>
              <a:latin typeface="+mn-lt"/>
              <a:ea typeface="Segoe UI" pitchFamily="34" charset="0"/>
              <a:cs typeface="Segoe UI Light" panose="020B0502040204020203"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a:ln>
                  <a:noFill/>
                </a:ln>
                <a:solidFill>
                  <a:srgbClr val="3B3838"/>
                </a:solidFill>
                <a:effectLst/>
                <a:uLnTx/>
                <a:uFillTx/>
                <a:latin typeface="+mn-lt"/>
                <a:ea typeface="Segoe UI" pitchFamily="34" charset="0"/>
                <a:cs typeface="Segoe UI Light" panose="020B0502040204020203" pitchFamily="34" charset="0"/>
              </a:rPr>
              <a:t>Name of Reviewer</a:t>
            </a:r>
            <a:r>
              <a:rPr kumimoji="0" lang="en-US" sz="1600" b="0" i="1" u="none" strike="noStrike" kern="0" cap="none" spc="0" normalizeH="0" baseline="0">
                <a:ln>
                  <a:noFill/>
                </a:ln>
                <a:solidFill>
                  <a:srgbClr val="3B3838"/>
                </a:solidFill>
                <a:effectLst/>
                <a:uLnTx/>
                <a:uFillTx/>
                <a:latin typeface="+mn-lt"/>
                <a:ea typeface="Segoe UI" pitchFamily="34" charset="0"/>
                <a:cs typeface="Segoe UI Light" panose="020B0502040204020203" pitchFamily="34" charset="0"/>
              </a:rPr>
              <a:t>: </a:t>
            </a:r>
            <a:r>
              <a:rPr kumimoji="0" lang="en-US" sz="1600" b="0" i="0" u="none" strike="noStrike" kern="0" cap="none" spc="0" normalizeH="0" baseline="0">
                <a:ln>
                  <a:noFill/>
                </a:ln>
                <a:solidFill>
                  <a:srgbClr val="3B3838"/>
                </a:solidFill>
                <a:effectLst/>
                <a:uLnTx/>
                <a:uFillTx/>
                <a:latin typeface="+mn-lt"/>
                <a:ea typeface="Segoe UI" pitchFamily="34" charset="0"/>
                <a:cs typeface="Segoe UI Light" panose="020B0502040204020203" pitchFamily="34" charset="0"/>
              </a:rPr>
              <a:t>XXXXXXX</a:t>
            </a:r>
          </a:p>
        </xdr:txBody>
      </xdr:sp>
      <xdr:sp macro="" textlink="">
        <xdr:nvSpPr>
          <xdr:cNvPr id="104" name="More detail button" descr="Dive down for more detail">
            <a:extLst>
              <a:ext uri="{FF2B5EF4-FFF2-40B4-BE49-F238E27FC236}">
                <a16:creationId xmlns:a16="http://schemas.microsoft.com/office/drawing/2014/main" id="{7D80C779-41F4-BE4C-8FBC-82CF451EA5A1}"/>
              </a:ext>
            </a:extLst>
          </xdr:cNvPr>
          <xdr:cNvSpPr/>
        </xdr:nvSpPr>
        <xdr:spPr>
          <a:xfrm>
            <a:off x="214387" y="4124121"/>
            <a:ext cx="5288219" cy="745156"/>
          </a:xfrm>
          <a:prstGeom prst="downArrowCallout">
            <a:avLst>
              <a:gd name="adj1" fmla="val 25000"/>
              <a:gd name="adj2" fmla="val 25000"/>
              <a:gd name="adj3" fmla="val 25000"/>
              <a:gd name="adj4" fmla="val 75000"/>
            </a:avLst>
          </a:prstGeom>
          <a:solidFill>
            <a:srgbClr val="D9D9D9"/>
          </a:solidFill>
          <a:ln>
            <a:solidFill>
              <a:srgbClr val="009DDC">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a:r>
              <a:rPr lang="en-US" sz="1200">
                <a:solidFill>
                  <a:srgbClr val="009DDC"/>
                </a:solidFill>
                <a:latin typeface="+mn-lt"/>
                <a:ea typeface="Segoe UI" pitchFamily="34" charset="0"/>
                <a:cs typeface="Segoe UI" pitchFamily="34" charset="0"/>
              </a:rPr>
              <a:t>Expand</a:t>
            </a:r>
            <a:r>
              <a:rPr lang="en-US" sz="1200" baseline="0">
                <a:solidFill>
                  <a:srgbClr val="009DDC"/>
                </a:solidFill>
                <a:latin typeface="+mn-lt"/>
                <a:ea typeface="Segoe UI" pitchFamily="34" charset="0"/>
                <a:cs typeface="Segoe UI" pitchFamily="34" charset="0"/>
              </a:rPr>
              <a:t> this box to add</a:t>
            </a:r>
            <a:r>
              <a:rPr lang="en-US" sz="1200">
                <a:solidFill>
                  <a:srgbClr val="009DDC"/>
                </a:solidFill>
                <a:latin typeface="+mn-lt"/>
                <a:ea typeface="Segoe UI" pitchFamily="34" charset="0"/>
                <a:cs typeface="Segoe UI" pitchFamily="34" charset="0"/>
              </a:rPr>
              <a:t> more detail</a:t>
            </a:r>
          </a:p>
        </xdr:txBody>
      </xdr:sp>
      <xdr:cxnSp macro="">
        <xdr:nvCxnSpPr>
          <xdr:cNvPr id="105" name="Bottom line" descr="Decorative line">
            <a:extLst>
              <a:ext uri="{FF2B5EF4-FFF2-40B4-BE49-F238E27FC236}">
                <a16:creationId xmlns:a16="http://schemas.microsoft.com/office/drawing/2014/main" id="{7B067456-D0E8-8942-B80A-20688F108119}"/>
              </a:ext>
            </a:extLst>
          </xdr:cNvPr>
          <xdr:cNvCxnSpPr>
            <a:cxnSpLocks/>
          </xdr:cNvCxnSpPr>
        </xdr:nvCxnSpPr>
        <xdr:spPr>
          <a:xfrm>
            <a:off x="245397" y="3920571"/>
            <a:ext cx="5213376" cy="0"/>
          </a:xfrm>
          <a:prstGeom prst="line">
            <a:avLst/>
          </a:prstGeom>
          <a:ln w="25400">
            <a:solidFill>
              <a:srgbClr val="009DDC"/>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177801</xdr:colOff>
      <xdr:row>2</xdr:row>
      <xdr:rowOff>76201</xdr:rowOff>
    </xdr:from>
    <xdr:to>
      <xdr:col>1</xdr:col>
      <xdr:colOff>3594100</xdr:colOff>
      <xdr:row>4</xdr:row>
      <xdr:rowOff>114301</xdr:rowOff>
    </xdr:to>
    <xdr:sp macro="" textlink="">
      <xdr:nvSpPr>
        <xdr:cNvPr id="112" name="Step" descr="Add numbers like a champ">
          <a:extLst>
            <a:ext uri="{FF2B5EF4-FFF2-40B4-BE49-F238E27FC236}">
              <a16:creationId xmlns:a16="http://schemas.microsoft.com/office/drawing/2014/main" id="{9EF41AF3-0313-3D4C-B658-22B3F0D689B9}"/>
            </a:ext>
          </a:extLst>
        </xdr:cNvPr>
        <xdr:cNvSpPr txBox="1"/>
      </xdr:nvSpPr>
      <xdr:spPr>
        <a:xfrm>
          <a:off x="1143001" y="1219201"/>
          <a:ext cx="3416299"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a:ln>
                <a:noFill/>
              </a:ln>
              <a:solidFill>
                <a:schemeClr val="bg1"/>
              </a:solidFill>
              <a:effectLst/>
              <a:uLnTx/>
              <a:uFillTx/>
              <a:latin typeface="+mn-lt"/>
              <a:ea typeface="Segoe UI" pitchFamily="34" charset="0"/>
              <a:cs typeface="Segoe UI Light" panose="020B0502040204020203" pitchFamily="34" charset="0"/>
            </a:rPr>
            <a:t>UN Women Rapid Assessment Tool </a:t>
          </a:r>
        </a:p>
      </xdr:txBody>
    </xdr:sp>
    <xdr:clientData/>
  </xdr:twoCellAnchor>
  <xdr:twoCellAnchor editAs="oneCell">
    <xdr:from>
      <xdr:col>1</xdr:col>
      <xdr:colOff>4178673</xdr:colOff>
      <xdr:row>24</xdr:row>
      <xdr:rowOff>80436</xdr:rowOff>
    </xdr:from>
    <xdr:to>
      <xdr:col>1</xdr:col>
      <xdr:colOff>4267760</xdr:colOff>
      <xdr:row>24</xdr:row>
      <xdr:rowOff>483848</xdr:rowOff>
    </xdr:to>
    <xdr:pic>
      <xdr:nvPicPr>
        <xdr:cNvPr id="118" name="Graphic 117" descr="Gavel">
          <a:extLst>
            <a:ext uri="{FF2B5EF4-FFF2-40B4-BE49-F238E27FC236}">
              <a16:creationId xmlns:a16="http://schemas.microsoft.com/office/drawing/2014/main" id="{564F196B-1495-F948-A626-1F8987CA410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059736" y="8343374"/>
          <a:ext cx="89087" cy="403412"/>
        </a:xfrm>
        <a:prstGeom prst="rect">
          <a:avLst/>
        </a:prstGeom>
      </xdr:spPr>
    </xdr:pic>
    <xdr:clientData/>
  </xdr:twoCellAnchor>
  <xdr:twoCellAnchor editAs="oneCell">
    <xdr:from>
      <xdr:col>2</xdr:col>
      <xdr:colOff>542925</xdr:colOff>
      <xdr:row>54</xdr:row>
      <xdr:rowOff>98183</xdr:rowOff>
    </xdr:from>
    <xdr:to>
      <xdr:col>2</xdr:col>
      <xdr:colOff>1113678</xdr:colOff>
      <xdr:row>54</xdr:row>
      <xdr:rowOff>668936</xdr:rowOff>
    </xdr:to>
    <xdr:pic>
      <xdr:nvPicPr>
        <xdr:cNvPr id="122" name="Graphic 121" descr="Lightning bolt">
          <a:extLst>
            <a:ext uri="{FF2B5EF4-FFF2-40B4-BE49-F238E27FC236}">
              <a16:creationId xmlns:a16="http://schemas.microsoft.com/office/drawing/2014/main" id="{317045CE-50AB-9F48-97C1-F476D2D95FE7}"/>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726113" y="22434308"/>
          <a:ext cx="570753" cy="570753"/>
        </a:xfrm>
        <a:prstGeom prst="rect">
          <a:avLst/>
        </a:prstGeom>
      </xdr:spPr>
    </xdr:pic>
    <xdr:clientData/>
  </xdr:twoCellAnchor>
  <xdr:twoCellAnchor editAs="oneCell">
    <xdr:from>
      <xdr:col>1</xdr:col>
      <xdr:colOff>3760703</xdr:colOff>
      <xdr:row>15</xdr:row>
      <xdr:rowOff>15875</xdr:rowOff>
    </xdr:from>
    <xdr:to>
      <xdr:col>1</xdr:col>
      <xdr:colOff>4210889</xdr:colOff>
      <xdr:row>15</xdr:row>
      <xdr:rowOff>532736</xdr:rowOff>
    </xdr:to>
    <xdr:pic>
      <xdr:nvPicPr>
        <xdr:cNvPr id="124" name="Graphic 123" descr="Gears">
          <a:extLst>
            <a:ext uri="{FF2B5EF4-FFF2-40B4-BE49-F238E27FC236}">
              <a16:creationId xmlns:a16="http://schemas.microsoft.com/office/drawing/2014/main" id="{8590C15C-1CAA-9F47-8943-0EE4F37B7AEB}"/>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4641766" y="4310063"/>
          <a:ext cx="450186" cy="516861"/>
        </a:xfrm>
        <a:prstGeom prst="rect">
          <a:avLst/>
        </a:prstGeom>
      </xdr:spPr>
    </xdr:pic>
    <xdr:clientData/>
  </xdr:twoCellAnchor>
  <xdr:twoCellAnchor>
    <xdr:from>
      <xdr:col>0</xdr:col>
      <xdr:colOff>50800</xdr:colOff>
      <xdr:row>23</xdr:row>
      <xdr:rowOff>368300</xdr:rowOff>
    </xdr:from>
    <xdr:to>
      <xdr:col>5</xdr:col>
      <xdr:colOff>88900</xdr:colOff>
      <xdr:row>23</xdr:row>
      <xdr:rowOff>393700</xdr:rowOff>
    </xdr:to>
    <xdr:cxnSp macro="">
      <xdr:nvCxnSpPr>
        <xdr:cNvPr id="125" name="Bottom line" descr="Decorative line">
          <a:extLst>
            <a:ext uri="{FF2B5EF4-FFF2-40B4-BE49-F238E27FC236}">
              <a16:creationId xmlns:a16="http://schemas.microsoft.com/office/drawing/2014/main" id="{0E8705EE-FCAB-9244-A2AC-F2706CE711DF}"/>
            </a:ext>
          </a:extLst>
        </xdr:cNvPr>
        <xdr:cNvCxnSpPr>
          <a:cxnSpLocks/>
        </xdr:cNvCxnSpPr>
      </xdr:nvCxnSpPr>
      <xdr:spPr>
        <a:xfrm>
          <a:off x="50800" y="7912100"/>
          <a:ext cx="16205200" cy="25400"/>
        </a:xfrm>
        <a:prstGeom prst="line">
          <a:avLst/>
        </a:prstGeom>
        <a:ln w="38100">
          <a:solidFill>
            <a:schemeClr val="tx1">
              <a:lumMod val="65000"/>
              <a:lumOff val="3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53</xdr:row>
      <xdr:rowOff>304800</xdr:rowOff>
    </xdr:from>
    <xdr:to>
      <xdr:col>5</xdr:col>
      <xdr:colOff>38100</xdr:colOff>
      <xdr:row>53</xdr:row>
      <xdr:rowOff>330200</xdr:rowOff>
    </xdr:to>
    <xdr:cxnSp macro="">
      <xdr:nvCxnSpPr>
        <xdr:cNvPr id="127" name="Bottom line" descr="Decorative line">
          <a:extLst>
            <a:ext uri="{FF2B5EF4-FFF2-40B4-BE49-F238E27FC236}">
              <a16:creationId xmlns:a16="http://schemas.microsoft.com/office/drawing/2014/main" id="{58816BFD-5625-A348-9D59-6DCED5B586CC}"/>
            </a:ext>
          </a:extLst>
        </xdr:cNvPr>
        <xdr:cNvCxnSpPr>
          <a:cxnSpLocks/>
        </xdr:cNvCxnSpPr>
      </xdr:nvCxnSpPr>
      <xdr:spPr>
        <a:xfrm>
          <a:off x="0" y="21971000"/>
          <a:ext cx="16205200" cy="25400"/>
        </a:xfrm>
        <a:prstGeom prst="line">
          <a:avLst/>
        </a:prstGeom>
        <a:ln w="38100">
          <a:solidFill>
            <a:schemeClr val="tx1">
              <a:lumMod val="65000"/>
              <a:lumOff val="3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79</xdr:row>
      <xdr:rowOff>215900</xdr:rowOff>
    </xdr:from>
    <xdr:to>
      <xdr:col>5</xdr:col>
      <xdr:colOff>38100</xdr:colOff>
      <xdr:row>79</xdr:row>
      <xdr:rowOff>241300</xdr:rowOff>
    </xdr:to>
    <xdr:cxnSp macro="">
      <xdr:nvCxnSpPr>
        <xdr:cNvPr id="128" name="Bottom line" descr="Decorative line">
          <a:extLst>
            <a:ext uri="{FF2B5EF4-FFF2-40B4-BE49-F238E27FC236}">
              <a16:creationId xmlns:a16="http://schemas.microsoft.com/office/drawing/2014/main" id="{D56F0D32-1DC5-D145-92B8-EFA65E6FC9A5}"/>
            </a:ext>
          </a:extLst>
        </xdr:cNvPr>
        <xdr:cNvCxnSpPr>
          <a:cxnSpLocks/>
        </xdr:cNvCxnSpPr>
      </xdr:nvCxnSpPr>
      <xdr:spPr>
        <a:xfrm>
          <a:off x="0" y="32575500"/>
          <a:ext cx="16205200" cy="25400"/>
        </a:xfrm>
        <a:prstGeom prst="line">
          <a:avLst/>
        </a:prstGeom>
        <a:ln w="38100">
          <a:solidFill>
            <a:schemeClr val="tx1">
              <a:lumMod val="65000"/>
              <a:lumOff val="3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3875088</xdr:colOff>
      <xdr:row>79</xdr:row>
      <xdr:rowOff>452438</xdr:rowOff>
    </xdr:from>
    <xdr:to>
      <xdr:col>2</xdr:col>
      <xdr:colOff>66021</xdr:colOff>
      <xdr:row>80</xdr:row>
      <xdr:rowOff>461308</xdr:rowOff>
    </xdr:to>
    <xdr:pic>
      <xdr:nvPicPr>
        <xdr:cNvPr id="129" name="Graphic 128" descr="Money">
          <a:extLst>
            <a:ext uri="{FF2B5EF4-FFF2-40B4-BE49-F238E27FC236}">
              <a16:creationId xmlns:a16="http://schemas.microsoft.com/office/drawing/2014/main" id="{92FA4EE1-7AA3-3742-ACCD-65489267C64C}"/>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4756151" y="32821563"/>
          <a:ext cx="493058" cy="49305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6E747A"/>
      </a:dk2>
      <a:lt2>
        <a:srgbClr val="E7E6E6"/>
      </a:lt2>
      <a:accent1>
        <a:srgbClr val="5B9BD5"/>
      </a:accent1>
      <a:accent2>
        <a:srgbClr val="ED7D31"/>
      </a:accent2>
      <a:accent3>
        <a:srgbClr val="A5A5A5"/>
      </a:accent3>
      <a:accent4>
        <a:srgbClr val="FFC000"/>
      </a:accent4>
      <a:accent5>
        <a:srgbClr val="4472C4"/>
      </a:accent5>
      <a:accent6>
        <a:srgbClr val="70AD47"/>
      </a:accent6>
      <a:hlink>
        <a:srgbClr val="085296"/>
      </a:hlink>
      <a:folHlink>
        <a:srgbClr val="993366"/>
      </a:folHlink>
    </a:clrScheme>
    <a:fontScheme name="Take a tour">
      <a:majorFont>
        <a:latin typeface="Segoe UI"/>
        <a:ea typeface=""/>
        <a:cs typeface=""/>
      </a:majorFont>
      <a:minorFont>
        <a:latin typeface="Calibri"/>
        <a:ea typeface=""/>
        <a:cs typeface=""/>
      </a:minorFont>
    </a:fontScheme>
    <a:fmtScheme name="Office">
      <a:fillStyleLst>
        <a:solidFill>
          <a:schemeClr val="phClr"/>
        </a:solidFill>
        <a:gradFill rotWithShape="1">
          <a:gsLst>
            <a:gs pos="0">
              <a:schemeClr val="phClr">
                <a:lumMod val="157000"/>
                <a:satMod val="101000"/>
              </a:schemeClr>
            </a:gs>
            <a:gs pos="50000">
              <a:schemeClr val="phClr">
                <a:lumMod val="137000"/>
                <a:satMod val="103000"/>
              </a:schemeClr>
            </a:gs>
            <a:gs pos="100000">
              <a:schemeClr val="phClr">
                <a:lumMod val="115000"/>
                <a:satMod val="109000"/>
              </a:schemeClr>
            </a:gs>
          </a:gsLst>
          <a:lin ang="5400000" scaled="0"/>
        </a:gradFill>
        <a:gradFill rotWithShape="1">
          <a:gsLst>
            <a:gs pos="0">
              <a:schemeClr val="phClr">
                <a:satMod val="103000"/>
                <a:lumMod val="118000"/>
              </a:schemeClr>
            </a:gs>
            <a:gs pos="50000">
              <a:schemeClr val="phClr">
                <a:satMod val="89000"/>
                <a:lumMod val="91000"/>
              </a:schemeClr>
            </a:gs>
            <a:gs pos="100000">
              <a:schemeClr val="phClr">
                <a:lumMod val="6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100000"/>
                <a:satMod val="100000"/>
                <a:shade val="0"/>
              </a:schemeClr>
            </a:gs>
            <a:gs pos="0">
              <a:scrgbClr r="0" g="0" b="0"/>
            </a:gs>
            <a:gs pos="100000">
              <a:schemeClr val="phClr">
                <a:shade val="100000"/>
                <a:satMod val="100000"/>
              </a:schemeClr>
            </a:gs>
          </a:gsLst>
          <a:lin ang="54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V77"/>
  <sheetViews>
    <sheetView showGridLines="0" tabSelected="1" zoomScale="50" zoomScaleNormal="70" workbookViewId="0"/>
  </sheetViews>
  <sheetFormatPr defaultColWidth="11.21875" defaultRowHeight="20.25" customHeight="1"/>
  <cols>
    <col min="1" max="1" width="17.44140625" style="2" customWidth="1"/>
    <col min="2" max="2" width="125" style="2" customWidth="1"/>
    <col min="3" max="3" width="24.44140625" style="2" customWidth="1"/>
    <col min="4" max="4" width="13.77734375" style="2" customWidth="1"/>
    <col min="5" max="5" width="64.6640625" style="2" customWidth="1"/>
    <col min="6" max="21" width="26" style="2" customWidth="1"/>
    <col min="22" max="22" width="26" style="202" customWidth="1"/>
    <col min="23" max="23" width="26" style="2" customWidth="1"/>
    <col min="24" max="16384" width="11.21875" style="2"/>
  </cols>
  <sheetData>
    <row r="1" spans="1:8" ht="34.950000000000003" customHeight="1">
      <c r="A1" s="12"/>
      <c r="B1" s="218" t="s">
        <v>246</v>
      </c>
    </row>
    <row r="2" spans="1:8" ht="90">
      <c r="A2" s="12"/>
      <c r="B2" s="13" t="s">
        <v>82</v>
      </c>
    </row>
    <row r="3" spans="1:8" ht="41.4">
      <c r="A3" s="12"/>
      <c r="B3" s="9" t="s">
        <v>231</v>
      </c>
    </row>
    <row r="4" spans="1:8" ht="165" customHeight="1">
      <c r="A4" s="12"/>
      <c r="B4" s="10"/>
    </row>
    <row r="5" spans="1:8" ht="20.25" customHeight="1">
      <c r="A5" s="12"/>
      <c r="B5" s="11"/>
    </row>
    <row r="6" spans="1:8" ht="28.95" customHeight="1">
      <c r="A6" s="12"/>
      <c r="B6" s="12"/>
    </row>
    <row r="7" spans="1:8" ht="20.25" customHeight="1">
      <c r="H7" s="1"/>
    </row>
    <row r="8" spans="1:8" ht="9" customHeight="1">
      <c r="A8" s="219"/>
      <c r="B8" s="219"/>
      <c r="C8" s="219"/>
      <c r="D8" s="219"/>
      <c r="E8" s="219"/>
    </row>
    <row r="9" spans="1:8" ht="40.049999999999997" customHeight="1">
      <c r="A9" s="226" t="s">
        <v>83</v>
      </c>
      <c r="B9" s="227"/>
      <c r="C9" s="227"/>
      <c r="D9" s="228"/>
      <c r="E9" s="1"/>
    </row>
    <row r="10" spans="1:8" ht="36" customHeight="1">
      <c r="A10" s="34" t="s">
        <v>104</v>
      </c>
      <c r="B10" s="30" t="s">
        <v>103</v>
      </c>
      <c r="C10" s="31" t="s">
        <v>102</v>
      </c>
      <c r="D10" s="32" t="s">
        <v>101</v>
      </c>
      <c r="E10" s="1"/>
    </row>
    <row r="11" spans="1:8" ht="57" customHeight="1">
      <c r="A11" s="207" t="s">
        <v>240</v>
      </c>
      <c r="B11" s="19" t="s">
        <v>88</v>
      </c>
      <c r="C11" s="20">
        <v>0</v>
      </c>
      <c r="D11" s="21" t="s">
        <v>95</v>
      </c>
      <c r="E11" s="210">
        <f>((E14*F14)+(E15*F15)+(E16*F16)+(E17*F17))/100</f>
        <v>3.0500000000000007</v>
      </c>
    </row>
    <row r="12" spans="1:8" ht="58.05" customHeight="1">
      <c r="A12" s="14" t="s">
        <v>239</v>
      </c>
      <c r="B12" s="22" t="s">
        <v>89</v>
      </c>
      <c r="C12" s="23">
        <v>1</v>
      </c>
      <c r="D12" s="24" t="s">
        <v>97</v>
      </c>
      <c r="E12" s="33" t="str">
        <f>IF(E11&gt;=3.5,"Gender Transformative",IF(E11&gt;=2.5,"Gender Responsive",IF(E11&gt;=1.5,"Gender Sensitive",IF(E11&gt;=0.5,"Gender Blind",IF(E11&lt;0.5,"Gender Negative","Not Rated")))))</f>
        <v>Gender Responsive</v>
      </c>
    </row>
    <row r="13" spans="1:8" ht="48" customHeight="1">
      <c r="A13" s="15" t="s">
        <v>84</v>
      </c>
      <c r="B13" s="22" t="s">
        <v>90</v>
      </c>
      <c r="C13" s="23">
        <v>2</v>
      </c>
      <c r="D13" s="25" t="s">
        <v>98</v>
      </c>
      <c r="E13" s="1"/>
      <c r="F13" s="211" t="s">
        <v>241</v>
      </c>
    </row>
    <row r="14" spans="1:8" ht="63" customHeight="1">
      <c r="A14" s="16" t="s">
        <v>85</v>
      </c>
      <c r="B14" s="22" t="s">
        <v>91</v>
      </c>
      <c r="C14" s="23">
        <v>3</v>
      </c>
      <c r="D14" s="26" t="s">
        <v>99</v>
      </c>
      <c r="E14" s="144">
        <f>D34</f>
        <v>4</v>
      </c>
      <c r="F14" s="212">
        <f>100-95</f>
        <v>5</v>
      </c>
    </row>
    <row r="15" spans="1:8" ht="73.95" customHeight="1">
      <c r="A15" s="17" t="s">
        <v>86</v>
      </c>
      <c r="B15" s="22" t="s">
        <v>92</v>
      </c>
      <c r="C15" s="23">
        <v>4</v>
      </c>
      <c r="D15" s="27" t="s">
        <v>100</v>
      </c>
      <c r="E15" s="35">
        <f>D50</f>
        <v>4</v>
      </c>
      <c r="F15" s="212">
        <f>(100-F14)/3</f>
        <v>31.666666666666668</v>
      </c>
    </row>
    <row r="16" spans="1:8" ht="58.95" customHeight="1">
      <c r="A16" s="18" t="s">
        <v>87</v>
      </c>
      <c r="B16" s="28" t="s">
        <v>93</v>
      </c>
      <c r="C16" s="29" t="s">
        <v>94</v>
      </c>
      <c r="D16" s="38" t="s">
        <v>96</v>
      </c>
      <c r="E16" s="36">
        <f>D63</f>
        <v>4</v>
      </c>
      <c r="F16" s="212">
        <f>(100-F14)/3</f>
        <v>31.666666666666668</v>
      </c>
    </row>
    <row r="17" spans="1:6" ht="66" customHeight="1">
      <c r="A17" s="259"/>
      <c r="B17" s="260"/>
      <c r="C17" s="260"/>
      <c r="D17" s="261"/>
      <c r="E17" s="37">
        <f>D77</f>
        <v>1</v>
      </c>
      <c r="F17" s="212">
        <f>(100-F14)/3</f>
        <v>31.666666666666668</v>
      </c>
    </row>
    <row r="18" spans="1:6" ht="58.05" customHeight="1">
      <c r="A18" s="259"/>
      <c r="B18" s="260"/>
      <c r="C18" s="260"/>
      <c r="D18" s="261"/>
      <c r="E18" s="145"/>
      <c r="F18" s="212"/>
    </row>
    <row r="19" spans="1:6" ht="1.05" hidden="1" customHeight="1">
      <c r="A19" s="259"/>
      <c r="B19" s="260"/>
      <c r="C19" s="260"/>
      <c r="D19" s="261"/>
    </row>
    <row r="20" spans="1:6" ht="4.05" hidden="1" customHeight="1">
      <c r="A20" s="259"/>
      <c r="B20" s="260"/>
      <c r="C20" s="260"/>
      <c r="D20" s="261"/>
    </row>
    <row r="21" spans="1:6" ht="7.95" customHeight="1">
      <c r="A21" s="262"/>
      <c r="B21" s="263"/>
      <c r="C21" s="263"/>
      <c r="D21" s="264"/>
    </row>
    <row r="25" spans="1:6" ht="20.25" customHeight="1" thickBot="1">
      <c r="B25" s="1"/>
    </row>
    <row r="26" spans="1:6" ht="79.95" customHeight="1" thickTop="1">
      <c r="A26" s="269" t="s">
        <v>242</v>
      </c>
      <c r="B26" s="266"/>
      <c r="C26" s="39" t="s">
        <v>0</v>
      </c>
      <c r="D26" s="267" t="s">
        <v>105</v>
      </c>
      <c r="E26" s="268"/>
    </row>
    <row r="27" spans="1:6" ht="36" customHeight="1">
      <c r="A27" s="140" t="s">
        <v>1</v>
      </c>
      <c r="B27" s="141" t="s">
        <v>2</v>
      </c>
      <c r="C27" s="142">
        <f>AVERAGE(Choice!F8:F12)</f>
        <v>0.86663999999999997</v>
      </c>
      <c r="D27" s="270"/>
      <c r="E27" s="271"/>
    </row>
    <row r="28" spans="1:6" ht="48" customHeight="1">
      <c r="A28" s="41" t="s">
        <v>3</v>
      </c>
      <c r="B28" s="40" t="s">
        <v>4</v>
      </c>
      <c r="C28" s="50" t="s">
        <v>5</v>
      </c>
      <c r="D28" s="272" t="s">
        <v>6</v>
      </c>
      <c r="E28" s="273"/>
    </row>
    <row r="29" spans="1:6" ht="34.950000000000003" customHeight="1">
      <c r="A29" s="43" t="s">
        <v>7</v>
      </c>
      <c r="B29" s="44" t="s">
        <v>8</v>
      </c>
      <c r="C29" s="51" t="s">
        <v>5</v>
      </c>
      <c r="D29" s="274" t="s">
        <v>6</v>
      </c>
      <c r="E29" s="275"/>
    </row>
    <row r="30" spans="1:6" ht="37.049999999999997" customHeight="1">
      <c r="A30" s="41" t="s">
        <v>10</v>
      </c>
      <c r="B30" s="40" t="s">
        <v>11</v>
      </c>
      <c r="C30" s="50" t="s">
        <v>9</v>
      </c>
      <c r="D30" s="272" t="s">
        <v>6</v>
      </c>
      <c r="E30" s="273"/>
    </row>
    <row r="31" spans="1:6" ht="28.95" customHeight="1">
      <c r="A31" s="43" t="s">
        <v>13</v>
      </c>
      <c r="B31" s="44" t="s">
        <v>14</v>
      </c>
      <c r="C31" s="51" t="s">
        <v>9</v>
      </c>
      <c r="D31" s="274" t="s">
        <v>6</v>
      </c>
      <c r="E31" s="275"/>
    </row>
    <row r="32" spans="1:6" ht="40.049999999999997" customHeight="1">
      <c r="A32" s="41" t="s">
        <v>15</v>
      </c>
      <c r="B32" s="40" t="s">
        <v>16</v>
      </c>
      <c r="C32" s="50" t="s">
        <v>9</v>
      </c>
      <c r="D32" s="272" t="s">
        <v>6</v>
      </c>
      <c r="E32" s="273"/>
    </row>
    <row r="33" spans="1:5" ht="40.049999999999997" customHeight="1">
      <c r="A33" s="42">
        <f>IF(C34=$G$5,$G$4,IF(C34=$F$5,$F$4,IF(C34=$E$5,$E$4,IF(C34=$D$5,$D$4,IF(C34=$C$5,$C$4,$H$4)))))</f>
        <v>0</v>
      </c>
      <c r="B33" s="143" t="s">
        <v>18</v>
      </c>
      <c r="C33" s="215" t="s">
        <v>19</v>
      </c>
      <c r="D33" s="276" t="s">
        <v>0</v>
      </c>
      <c r="E33" s="277"/>
    </row>
    <row r="34" spans="1:5" ht="60" customHeight="1" thickBot="1">
      <c r="A34" s="208" t="str">
        <f>IF(C34=$A$11,$D$11,IF(C34=$A$12,$D$12,IF(C34=$A$13,$D$13,IF(C34=$A$14,$D$14,IF(C34=$A$15,$D$15,$D$16)))))</f>
        <v>****</v>
      </c>
      <c r="B34" s="214" t="s">
        <v>6</v>
      </c>
      <c r="C34" s="213" t="s">
        <v>86</v>
      </c>
      <c r="D34" s="224">
        <f>IF(C34=A11,C11,IF(C34=A12,C12,IF(C34=A13,C13,IF(C34=A14,C14,IF(C34=A15,C15, IF(C34=A16,C16))))))</f>
        <v>4</v>
      </c>
      <c r="E34" s="225"/>
    </row>
    <row r="35" spans="1:5" ht="82.05" customHeight="1" thickBot="1">
      <c r="B35" s="6"/>
      <c r="C35" s="6"/>
    </row>
    <row r="36" spans="1:5" ht="96" customHeight="1" thickTop="1">
      <c r="A36" s="265" t="s">
        <v>243</v>
      </c>
      <c r="B36" s="266"/>
      <c r="C36" s="39" t="s">
        <v>0</v>
      </c>
      <c r="D36" s="267" t="s">
        <v>105</v>
      </c>
      <c r="E36" s="268"/>
    </row>
    <row r="37" spans="1:5" ht="39" customHeight="1">
      <c r="A37" s="46" t="s">
        <v>107</v>
      </c>
      <c r="B37" s="45" t="s">
        <v>106</v>
      </c>
      <c r="C37" s="49">
        <f>AVERAGE(Choice!F15:F20)</f>
        <v>0.66664999999999996</v>
      </c>
      <c r="D37" s="251"/>
      <c r="E37" s="252"/>
    </row>
    <row r="38" spans="1:5" ht="31.05" customHeight="1">
      <c r="A38" s="53" t="s">
        <v>20</v>
      </c>
      <c r="B38" s="52" t="s">
        <v>109</v>
      </c>
      <c r="C38" s="204" t="s">
        <v>9</v>
      </c>
      <c r="D38" s="253"/>
      <c r="E38" s="254"/>
    </row>
    <row r="39" spans="1:5" ht="27" customHeight="1">
      <c r="A39" s="54" t="s">
        <v>21</v>
      </c>
      <c r="B39" s="48" t="s">
        <v>22</v>
      </c>
      <c r="C39" s="205" t="s">
        <v>38</v>
      </c>
      <c r="D39" s="249"/>
      <c r="E39" s="250"/>
    </row>
    <row r="40" spans="1:5" ht="31.05" customHeight="1">
      <c r="A40" s="53" t="s">
        <v>23</v>
      </c>
      <c r="B40" s="52" t="s">
        <v>24</v>
      </c>
      <c r="C40" s="204" t="s">
        <v>5</v>
      </c>
      <c r="D40" s="253"/>
      <c r="E40" s="254"/>
    </row>
    <row r="41" spans="1:5" ht="31.05" customHeight="1">
      <c r="A41" s="54" t="s">
        <v>25</v>
      </c>
      <c r="B41" s="48" t="s">
        <v>26</v>
      </c>
      <c r="C41" s="205" t="s">
        <v>12</v>
      </c>
      <c r="D41" s="249"/>
      <c r="E41" s="250"/>
    </row>
    <row r="42" spans="1:5" ht="30" customHeight="1">
      <c r="A42" s="53" t="s">
        <v>27</v>
      </c>
      <c r="B42" s="52" t="s">
        <v>28</v>
      </c>
      <c r="C42" s="204" t="s">
        <v>9</v>
      </c>
      <c r="D42" s="253"/>
      <c r="E42" s="254"/>
    </row>
    <row r="43" spans="1:5" ht="36" customHeight="1">
      <c r="A43" s="55" t="s">
        <v>29</v>
      </c>
      <c r="B43" s="48" t="s">
        <v>30</v>
      </c>
      <c r="C43" s="205" t="s">
        <v>9</v>
      </c>
      <c r="D43" s="249"/>
      <c r="E43" s="250"/>
    </row>
    <row r="44" spans="1:5" ht="37.049999999999997" customHeight="1">
      <c r="A44" s="46" t="s">
        <v>108</v>
      </c>
      <c r="B44" s="45" t="s">
        <v>31</v>
      </c>
      <c r="C44" s="49">
        <f>AVERAGE(Choice!F22:F25)</f>
        <v>1</v>
      </c>
      <c r="D44" s="257"/>
      <c r="E44" s="258"/>
    </row>
    <row r="45" spans="1:5" ht="31.95" customHeight="1">
      <c r="A45" s="58" t="s">
        <v>32</v>
      </c>
      <c r="B45" s="59" t="s">
        <v>33</v>
      </c>
      <c r="C45" s="60" t="s">
        <v>9</v>
      </c>
      <c r="D45" s="253"/>
      <c r="E45" s="254"/>
    </row>
    <row r="46" spans="1:5" ht="27" customHeight="1">
      <c r="A46" s="55" t="s">
        <v>34</v>
      </c>
      <c r="B46" s="47" t="s">
        <v>35</v>
      </c>
      <c r="C46" s="61" t="s">
        <v>9</v>
      </c>
      <c r="D46" s="249"/>
      <c r="E46" s="250"/>
    </row>
    <row r="47" spans="1:5" ht="27" customHeight="1">
      <c r="A47" s="58" t="s">
        <v>36</v>
      </c>
      <c r="B47" s="59" t="s">
        <v>37</v>
      </c>
      <c r="C47" s="60" t="s">
        <v>9</v>
      </c>
      <c r="D47" s="247"/>
      <c r="E47" s="248"/>
    </row>
    <row r="48" spans="1:5" ht="28.05" customHeight="1">
      <c r="A48" s="55" t="s">
        <v>39</v>
      </c>
      <c r="B48" s="47" t="s">
        <v>40</v>
      </c>
      <c r="C48" s="61" t="s">
        <v>9</v>
      </c>
      <c r="D48" s="249"/>
      <c r="E48" s="250"/>
    </row>
    <row r="49" spans="1:22" ht="34.049999999999997" customHeight="1">
      <c r="A49" s="56">
        <f>IF(C50=$G$5,$G$4,IF(C50=$F$5,$F$4,IF(C50=$E$5,$E$4,IF(C50=$D$5,$D$4,IF(C50=$C$5,$C$4,$H$4)))))</f>
        <v>0</v>
      </c>
      <c r="B49" s="57" t="s">
        <v>41</v>
      </c>
      <c r="C49" s="216" t="s">
        <v>19</v>
      </c>
      <c r="D49" s="255" t="s">
        <v>0</v>
      </c>
      <c r="E49" s="256"/>
    </row>
    <row r="50" spans="1:22" ht="49.05" customHeight="1" thickBot="1">
      <c r="A50" s="208" t="str">
        <f>IF(C50=$A$11,$D$11,IF(C50=$A$12,$D$12,IF(C50=$A$13,$D$13,IF(C50=$A$14,$D$14,IF(C50=$A$15,$D$15,$D$16)))))</f>
        <v>****</v>
      </c>
      <c r="B50" s="197" t="s">
        <v>6</v>
      </c>
      <c r="C50" s="213" t="s">
        <v>86</v>
      </c>
      <c r="D50" s="224">
        <f>IF(C50=A11,C11,IF(C50=A12,C12,IF(C50=A13,C13,IF(C50=A14,C14,IF(C50=A15,C15, IF(C50=A16,C16))))))</f>
        <v>4</v>
      </c>
      <c r="E50" s="225"/>
    </row>
    <row r="51" spans="1:22" ht="79.95" customHeight="1" thickBot="1">
      <c r="B51" s="7"/>
      <c r="C51" s="8"/>
    </row>
    <row r="52" spans="1:22" ht="85.05" customHeight="1">
      <c r="A52" s="245" t="s">
        <v>244</v>
      </c>
      <c r="B52" s="246"/>
      <c r="C52" s="63" t="s">
        <v>42</v>
      </c>
      <c r="D52" s="231" t="s">
        <v>105</v>
      </c>
      <c r="E52" s="232"/>
    </row>
    <row r="53" spans="1:22" ht="34.950000000000003" customHeight="1">
      <c r="A53" s="66" t="s">
        <v>43</v>
      </c>
      <c r="B53" s="67" t="s">
        <v>44</v>
      </c>
      <c r="C53" s="68">
        <f>AVERAGE(Choice!F27:F30)</f>
        <v>0.58329999999999993</v>
      </c>
      <c r="D53" s="235"/>
      <c r="E53" s="236"/>
    </row>
    <row r="54" spans="1:22" s="72" customFormat="1" ht="31.95" customHeight="1">
      <c r="A54" s="69" t="s">
        <v>45</v>
      </c>
      <c r="B54" s="75" t="s">
        <v>46</v>
      </c>
      <c r="C54" s="198" t="s">
        <v>5</v>
      </c>
      <c r="D54" s="237"/>
      <c r="E54" s="238"/>
      <c r="Q54" s="2"/>
      <c r="R54" s="2"/>
      <c r="S54" s="2"/>
      <c r="T54" s="2"/>
      <c r="U54" s="2"/>
      <c r="V54" s="202"/>
    </row>
    <row r="55" spans="1:22" ht="28.95" customHeight="1">
      <c r="A55" s="64" t="s">
        <v>47</v>
      </c>
      <c r="B55" s="76" t="s">
        <v>48</v>
      </c>
      <c r="C55" s="199" t="s">
        <v>9</v>
      </c>
      <c r="D55" s="239"/>
      <c r="E55" s="240"/>
    </row>
    <row r="56" spans="1:22" ht="34.950000000000003" customHeight="1">
      <c r="A56" s="69" t="s">
        <v>49</v>
      </c>
      <c r="B56" s="75" t="s">
        <v>50</v>
      </c>
      <c r="C56" s="198" t="s">
        <v>5</v>
      </c>
      <c r="D56" s="237"/>
      <c r="E56" s="238"/>
    </row>
    <row r="57" spans="1:22" ht="34.950000000000003" customHeight="1">
      <c r="A57" s="64" t="s">
        <v>51</v>
      </c>
      <c r="B57" s="76" t="s">
        <v>52</v>
      </c>
      <c r="C57" s="199" t="s">
        <v>12</v>
      </c>
      <c r="D57" s="239"/>
      <c r="E57" s="240"/>
    </row>
    <row r="58" spans="1:22" ht="33" customHeight="1">
      <c r="A58" s="66" t="s">
        <v>53</v>
      </c>
      <c r="B58" s="67" t="s">
        <v>54</v>
      </c>
      <c r="C58" s="68">
        <f>AVERAGE(Choice!F32:F34)</f>
        <v>0.83329999999999993</v>
      </c>
      <c r="D58" s="235"/>
      <c r="E58" s="236"/>
    </row>
    <row r="59" spans="1:22" ht="43.95" customHeight="1">
      <c r="A59" s="69" t="s">
        <v>55</v>
      </c>
      <c r="B59" s="74" t="s">
        <v>56</v>
      </c>
      <c r="C59" s="198" t="s">
        <v>9</v>
      </c>
      <c r="D59" s="237"/>
      <c r="E59" s="238"/>
    </row>
    <row r="60" spans="1:22" ht="33" customHeight="1">
      <c r="A60" s="64" t="s">
        <v>57</v>
      </c>
      <c r="B60" s="82" t="s">
        <v>58</v>
      </c>
      <c r="C60" s="199" t="s">
        <v>17</v>
      </c>
      <c r="D60" s="239"/>
      <c r="E60" s="240"/>
    </row>
    <row r="61" spans="1:22" ht="40.049999999999997" customHeight="1">
      <c r="A61" s="69" t="s">
        <v>59</v>
      </c>
      <c r="B61" s="74" t="s">
        <v>60</v>
      </c>
      <c r="C61" s="198" t="s">
        <v>5</v>
      </c>
      <c r="D61" s="237"/>
      <c r="E61" s="238"/>
    </row>
    <row r="62" spans="1:22" ht="37.049999999999997" customHeight="1">
      <c r="A62" s="65">
        <f>IF(C63=$G$5,$G$4,IF(C63=$F$5,$F$4,IF(C63=$E$5,$E$4,IF(C63=$D$5,$D$4,IF(C63=$C$5,$C$4,$H$4)))))</f>
        <v>0</v>
      </c>
      <c r="B62" s="73" t="s">
        <v>41</v>
      </c>
      <c r="C62" s="217" t="s">
        <v>19</v>
      </c>
      <c r="D62" s="241" t="s">
        <v>0</v>
      </c>
      <c r="E62" s="242"/>
    </row>
    <row r="63" spans="1:22" ht="55.95" customHeight="1" thickBot="1">
      <c r="A63" s="208" t="str">
        <f>IF(C63=$A$11,$D$11,IF(C63=$A$12,$D$12,IF(C63=$A$13,$D$13,IF(C63=$A$14,$D$14,IF(C63=$A$15,$D$15,$D$16)))))</f>
        <v>****</v>
      </c>
      <c r="B63" s="197" t="s">
        <v>6</v>
      </c>
      <c r="C63" s="213" t="s">
        <v>86</v>
      </c>
      <c r="D63" s="224">
        <f>IF(C63=A11,C11,IF(C63=A12,C12,IF(C63=A13,C13,IF(C63=A14,C14,IF(C63=A15,C15, IF(C63=A16,C16))))))</f>
        <v>4</v>
      </c>
      <c r="E63" s="225"/>
    </row>
    <row r="64" spans="1:22" ht="60" customHeight="1" thickBot="1">
      <c r="B64" s="7"/>
      <c r="C64" s="8"/>
    </row>
    <row r="65" spans="1:22" s="62" customFormat="1" ht="88.95" customHeight="1">
      <c r="A65" s="229" t="s">
        <v>245</v>
      </c>
      <c r="B65" s="230"/>
      <c r="C65" s="63" t="s">
        <v>42</v>
      </c>
      <c r="D65" s="231" t="s">
        <v>105</v>
      </c>
      <c r="E65" s="232"/>
      <c r="Q65" s="2"/>
      <c r="R65" s="2"/>
      <c r="S65" s="2"/>
      <c r="T65" s="2"/>
      <c r="U65" s="2"/>
      <c r="V65" s="202"/>
    </row>
    <row r="66" spans="1:22" ht="40.049999999999997" customHeight="1">
      <c r="A66" s="79" t="s">
        <v>61</v>
      </c>
      <c r="B66" s="78" t="s">
        <v>62</v>
      </c>
      <c r="C66" s="200">
        <f>AVERAGE(Choice!F36:F38)</f>
        <v>1</v>
      </c>
      <c r="D66" s="233"/>
      <c r="E66" s="234"/>
    </row>
    <row r="67" spans="1:22" ht="31.05" customHeight="1">
      <c r="A67" s="83" t="s">
        <v>63</v>
      </c>
      <c r="B67" s="85" t="s">
        <v>64</v>
      </c>
      <c r="C67" s="150" t="s">
        <v>9</v>
      </c>
      <c r="D67" s="220"/>
      <c r="E67" s="221"/>
    </row>
    <row r="68" spans="1:22" ht="28.95" customHeight="1">
      <c r="A68" s="81" t="s">
        <v>65</v>
      </c>
      <c r="B68" s="71" t="s">
        <v>66</v>
      </c>
      <c r="C68" s="122" t="s">
        <v>17</v>
      </c>
      <c r="D68" s="243"/>
      <c r="E68" s="244"/>
    </row>
    <row r="69" spans="1:22" ht="28.95" customHeight="1">
      <c r="A69" s="83" t="s">
        <v>67</v>
      </c>
      <c r="B69" s="85" t="s">
        <v>68</v>
      </c>
      <c r="C69" s="150" t="s">
        <v>17</v>
      </c>
      <c r="D69" s="220"/>
      <c r="E69" s="221"/>
    </row>
    <row r="70" spans="1:22" ht="28.95" customHeight="1">
      <c r="A70" s="79" t="s">
        <v>69</v>
      </c>
      <c r="B70" s="78" t="s">
        <v>70</v>
      </c>
      <c r="C70" s="200">
        <f>AVERAGE(Choice!F40:F44)</f>
        <v>0.59997999999999996</v>
      </c>
      <c r="D70" s="233"/>
      <c r="E70" s="234"/>
    </row>
    <row r="71" spans="1:22" ht="33" customHeight="1">
      <c r="A71" s="83" t="s">
        <v>71</v>
      </c>
      <c r="B71" s="85" t="s">
        <v>72</v>
      </c>
      <c r="C71" s="150" t="s">
        <v>5</v>
      </c>
      <c r="D71" s="220"/>
      <c r="E71" s="221"/>
    </row>
    <row r="72" spans="1:22" ht="33" customHeight="1">
      <c r="A72" s="81" t="s">
        <v>73</v>
      </c>
      <c r="B72" s="71" t="s">
        <v>74</v>
      </c>
      <c r="C72" s="122" t="s">
        <v>9</v>
      </c>
      <c r="D72" s="243"/>
      <c r="E72" s="244"/>
    </row>
    <row r="73" spans="1:22" ht="31.95" customHeight="1">
      <c r="A73" s="83" t="s">
        <v>75</v>
      </c>
      <c r="B73" s="85" t="s">
        <v>76</v>
      </c>
      <c r="C73" s="150" t="s">
        <v>38</v>
      </c>
      <c r="D73" s="220"/>
      <c r="E73" s="221"/>
    </row>
    <row r="74" spans="1:22" ht="37.049999999999997" customHeight="1">
      <c r="A74" s="81" t="s">
        <v>77</v>
      </c>
      <c r="B74" s="71" t="s">
        <v>78</v>
      </c>
      <c r="C74" s="122" t="s">
        <v>12</v>
      </c>
      <c r="D74" s="243"/>
      <c r="E74" s="244"/>
    </row>
    <row r="75" spans="1:22" ht="40.049999999999997" customHeight="1">
      <c r="A75" s="83" t="s">
        <v>79</v>
      </c>
      <c r="B75" s="85" t="s">
        <v>80</v>
      </c>
      <c r="C75" s="150" t="s">
        <v>9</v>
      </c>
      <c r="D75" s="220"/>
      <c r="E75" s="221"/>
    </row>
    <row r="76" spans="1:22" ht="46.05" customHeight="1">
      <c r="A76" s="80">
        <f>IF(C77=$G$5,$G$4,IF(C77=$F$5,$F$4,IF(C77=$E$5,$E$4,IF(C77=$D$5,$D$4,IF(C77=$C$5,$C$4,$H$4)))))</f>
        <v>0</v>
      </c>
      <c r="B76" s="77" t="s">
        <v>81</v>
      </c>
      <c r="C76" s="200" t="s">
        <v>19</v>
      </c>
      <c r="D76" s="222" t="s">
        <v>0</v>
      </c>
      <c r="E76" s="223"/>
    </row>
    <row r="77" spans="1:22" ht="64.95" customHeight="1" thickBot="1">
      <c r="A77" s="208" t="str">
        <f>IF(C77=$A$11,$D$11,IF(C77=$A$12,$D$12,IF(C77=$A$13,$D$13,IF(C77=$A$14,$D$14,IF(C77=$A$15,$D$15,$D$16)))))</f>
        <v>* – – –</v>
      </c>
      <c r="B77" s="197" t="s">
        <v>6</v>
      </c>
      <c r="C77" s="213" t="s">
        <v>238</v>
      </c>
      <c r="D77" s="224">
        <f>IF(C77=A11,C11,IF(C77=A12,C12,IF(C77=A13,C13,IF(C77=A14,C14,IF(C77=A15,C15,IF(C77=A16,C16))))))</f>
        <v>1</v>
      </c>
      <c r="E77" s="225"/>
    </row>
  </sheetData>
  <mergeCells count="56">
    <mergeCell ref="A17:D21"/>
    <mergeCell ref="A36:B36"/>
    <mergeCell ref="D36:E36"/>
    <mergeCell ref="A26:B26"/>
    <mergeCell ref="D26:E26"/>
    <mergeCell ref="D27:E27"/>
    <mergeCell ref="D28:E28"/>
    <mergeCell ref="D34:E34"/>
    <mergeCell ref="D29:E29"/>
    <mergeCell ref="D30:E30"/>
    <mergeCell ref="D31:E31"/>
    <mergeCell ref="D32:E32"/>
    <mergeCell ref="D33:E33"/>
    <mergeCell ref="A52:B52"/>
    <mergeCell ref="D47:E47"/>
    <mergeCell ref="D48:E48"/>
    <mergeCell ref="D37:E37"/>
    <mergeCell ref="D38:E38"/>
    <mergeCell ref="D39:E39"/>
    <mergeCell ref="D40:E40"/>
    <mergeCell ref="D49:E49"/>
    <mergeCell ref="D46:E46"/>
    <mergeCell ref="D50:E50"/>
    <mergeCell ref="D41:E41"/>
    <mergeCell ref="D42:E42"/>
    <mergeCell ref="D43:E43"/>
    <mergeCell ref="D44:E44"/>
    <mergeCell ref="D45:E45"/>
    <mergeCell ref="D72:E72"/>
    <mergeCell ref="D73:E73"/>
    <mergeCell ref="D74:E74"/>
    <mergeCell ref="D68:E68"/>
    <mergeCell ref="D69:E69"/>
    <mergeCell ref="D70:E70"/>
    <mergeCell ref="D71:E71"/>
    <mergeCell ref="D60:E60"/>
    <mergeCell ref="D61:E61"/>
    <mergeCell ref="D62:E62"/>
    <mergeCell ref="D58:E58"/>
    <mergeCell ref="D59:E59"/>
    <mergeCell ref="A8:E8"/>
    <mergeCell ref="D75:E75"/>
    <mergeCell ref="D76:E76"/>
    <mergeCell ref="D77:E77"/>
    <mergeCell ref="A9:D9"/>
    <mergeCell ref="D63:E63"/>
    <mergeCell ref="A65:B65"/>
    <mergeCell ref="D65:E65"/>
    <mergeCell ref="D66:E66"/>
    <mergeCell ref="D67:E67"/>
    <mergeCell ref="D52:E52"/>
    <mergeCell ref="D53:E53"/>
    <mergeCell ref="D54:E54"/>
    <mergeCell ref="D55:E55"/>
    <mergeCell ref="D56:E56"/>
    <mergeCell ref="D57:E57"/>
  </mergeCells>
  <conditionalFormatting sqref="D34">
    <cfRule type="iconSet" priority="29">
      <iconSet iconSet="5Rating">
        <cfvo type="percent" val="0"/>
        <cfvo type="num" val="1"/>
        <cfvo type="num" val="2"/>
        <cfvo type="num" val="3"/>
        <cfvo type="num" val="4"/>
      </iconSet>
    </cfRule>
  </conditionalFormatting>
  <conditionalFormatting sqref="A33">
    <cfRule type="expression" dxfId="39" priority="30">
      <formula>$C$34=$C$5</formula>
    </cfRule>
    <cfRule type="expression" dxfId="38" priority="31">
      <formula>$C$34=$E$5</formula>
    </cfRule>
    <cfRule type="expression" dxfId="37" priority="32">
      <formula>$C$34=$F$5</formula>
    </cfRule>
    <cfRule type="expression" dxfId="36" priority="33">
      <formula>$C$34=$G$5</formula>
    </cfRule>
    <cfRule type="expression" dxfId="35" priority="34">
      <formula>$C$34=$D$5</formula>
    </cfRule>
  </conditionalFormatting>
  <conditionalFormatting sqref="A49">
    <cfRule type="expression" dxfId="34" priority="35">
      <formula>$C$50=$C$5</formula>
    </cfRule>
    <cfRule type="expression" dxfId="33" priority="36">
      <formula>$C$50=$E$5</formula>
    </cfRule>
    <cfRule type="expression" dxfId="32" priority="37">
      <formula>$C$50=$F$5</formula>
    </cfRule>
    <cfRule type="expression" dxfId="31" priority="38">
      <formula>$C$50=$G$5</formula>
    </cfRule>
    <cfRule type="expression" dxfId="30" priority="39">
      <formula>$C$50=$D$5</formula>
    </cfRule>
  </conditionalFormatting>
  <conditionalFormatting sqref="A62">
    <cfRule type="expression" dxfId="29" priority="40">
      <formula>$C$63=$C$5</formula>
    </cfRule>
    <cfRule type="expression" dxfId="28" priority="41">
      <formula>$C$63=$E$5</formula>
    </cfRule>
    <cfRule type="expression" dxfId="27" priority="42">
      <formula>$C$63=$F$5</formula>
    </cfRule>
    <cfRule type="expression" dxfId="26" priority="43">
      <formula>$C$63=$G$5</formula>
    </cfRule>
    <cfRule type="expression" dxfId="25" priority="44">
      <formula>$C$63=$D$5</formula>
    </cfRule>
  </conditionalFormatting>
  <conditionalFormatting sqref="A76">
    <cfRule type="expression" dxfId="24" priority="45">
      <formula>$C$77=$C$5</formula>
    </cfRule>
    <cfRule type="expression" dxfId="23" priority="46">
      <formula>$C$77=$E$5</formula>
    </cfRule>
    <cfRule type="expression" dxfId="22" priority="47">
      <formula>$C$77=$F$5</formula>
    </cfRule>
    <cfRule type="expression" dxfId="21" priority="48">
      <formula>$C$77=$G$5</formula>
    </cfRule>
    <cfRule type="expression" dxfId="20" priority="49">
      <formula>$C$77=$D$5</formula>
    </cfRule>
  </conditionalFormatting>
  <conditionalFormatting sqref="D50:E50">
    <cfRule type="iconSet" priority="28">
      <iconSet iconSet="5Rating">
        <cfvo type="percent" val="0"/>
        <cfvo type="num" val="1"/>
        <cfvo type="num" val="2"/>
        <cfvo type="num" val="3"/>
        <cfvo type="num" val="4"/>
      </iconSet>
    </cfRule>
  </conditionalFormatting>
  <conditionalFormatting sqref="D63:E63">
    <cfRule type="iconSet" priority="27">
      <iconSet iconSet="5Rating">
        <cfvo type="percent" val="0"/>
        <cfvo type="num" val="1"/>
        <cfvo type="num" val="2"/>
        <cfvo type="num" val="3"/>
        <cfvo type="num" val="4"/>
      </iconSet>
    </cfRule>
  </conditionalFormatting>
  <conditionalFormatting sqref="D77:E77">
    <cfRule type="iconSet" priority="26">
      <iconSet iconSet="5Rating">
        <cfvo type="percent" val="0"/>
        <cfvo type="num" val="1"/>
        <cfvo type="num" val="2"/>
        <cfvo type="num" val="3"/>
        <cfvo type="num" val="4"/>
      </iconSet>
    </cfRule>
  </conditionalFormatting>
  <conditionalFormatting sqref="A34">
    <cfRule type="expression" dxfId="19" priority="21">
      <formula>$C$34=$A$11</formula>
    </cfRule>
    <cfRule type="expression" dxfId="18" priority="22">
      <formula>$C$34=$A$12</formula>
    </cfRule>
    <cfRule type="expression" dxfId="17" priority="23">
      <formula>$C$34=$A$13</formula>
    </cfRule>
    <cfRule type="expression" dxfId="16" priority="24">
      <formula>$C$34=$A$14</formula>
    </cfRule>
    <cfRule type="expression" dxfId="15" priority="25">
      <formula>$C$34=$A$15</formula>
    </cfRule>
  </conditionalFormatting>
  <conditionalFormatting sqref="A50">
    <cfRule type="expression" dxfId="14" priority="11">
      <formula>$C$50=$A$11</formula>
    </cfRule>
    <cfRule type="expression" dxfId="13" priority="12">
      <formula>$C$50=$A$12</formula>
    </cfRule>
    <cfRule type="expression" dxfId="12" priority="13">
      <formula>$C$50=$A$13</formula>
    </cfRule>
    <cfRule type="expression" dxfId="11" priority="14">
      <formula>$C$50=$A$14</formula>
    </cfRule>
    <cfRule type="expression" dxfId="10" priority="15">
      <formula>$C$50=$A$15</formula>
    </cfRule>
  </conditionalFormatting>
  <conditionalFormatting sqref="A63">
    <cfRule type="expression" dxfId="9" priority="6">
      <formula>$C$63=$A$11</formula>
    </cfRule>
    <cfRule type="expression" dxfId="8" priority="7">
      <formula>$C$63=$A$12</formula>
    </cfRule>
    <cfRule type="expression" dxfId="7" priority="8">
      <formula>$C$63=$A$13</formula>
    </cfRule>
    <cfRule type="expression" dxfId="6" priority="9">
      <formula>$C$63=$A$14</formula>
    </cfRule>
    <cfRule type="expression" dxfId="5" priority="10">
      <formula>$C$63=$A$15</formula>
    </cfRule>
  </conditionalFormatting>
  <conditionalFormatting sqref="A77">
    <cfRule type="expression" dxfId="4" priority="1">
      <formula>$C$77=$A$11</formula>
    </cfRule>
    <cfRule type="expression" dxfId="3" priority="2">
      <formula>$C$77=$A$12</formula>
    </cfRule>
    <cfRule type="expression" dxfId="2" priority="3">
      <formula>$C$77=$A$13</formula>
    </cfRule>
    <cfRule type="expression" dxfId="1" priority="4">
      <formula>$C$77=$A$14</formula>
    </cfRule>
    <cfRule type="expression" dxfId="0" priority="5">
      <formula>$C$77=$A$15</formula>
    </cfRule>
  </conditionalFormatting>
  <pageMargins left="0.7" right="0.7" top="0.75" bottom="0.75" header="0.3" footer="0.3"/>
  <pageSetup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19ACB04-AB23-9544-9A25-03BCFD44B1E4}">
          <x14:formula1>
            <xm:f>Choice!$C$1:$C$6</xm:f>
          </x14:formula1>
          <xm:sqref>C77 C34 C50 C63</xm:sqref>
        </x14:dataValidation>
        <x14:dataValidation type="list" allowBlank="1" showInputMessage="1" showErrorMessage="1" xr:uid="{06BBE6D4-A490-544C-901C-9EA97EFA5C01}">
          <x14:formula1>
            <xm:f>Choice!$A$1:$A$5</xm:f>
          </x14:formula1>
          <xm:sqref>C71:C75 C38:C43 C45:C48 C54:C57 C59:C61 C67:C69 C28:C32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112"/>
  <sheetViews>
    <sheetView showGridLines="0" zoomScale="80" zoomScaleNormal="80" zoomScalePageLayoutView="125" workbookViewId="0"/>
  </sheetViews>
  <sheetFormatPr defaultColWidth="8.77734375" defaultRowHeight="15" customHeight="1"/>
  <cols>
    <col min="1" max="1" width="12.6640625" style="3" customWidth="1"/>
    <col min="2" max="2" width="61.6640625" style="98" customWidth="1"/>
    <col min="3" max="3" width="66.21875" style="8" customWidth="1"/>
    <col min="4" max="4" width="35.21875" style="107" customWidth="1"/>
    <col min="5" max="5" width="36.44140625" style="98" customWidth="1"/>
    <col min="6" max="16384" width="8.77734375" style="4"/>
  </cols>
  <sheetData>
    <row r="1" spans="1:14" ht="18" customHeight="1">
      <c r="A1" s="109"/>
      <c r="B1" s="110"/>
      <c r="C1" s="99"/>
      <c r="D1" s="104"/>
      <c r="E1" s="96"/>
      <c r="F1" s="87"/>
      <c r="G1" s="88"/>
      <c r="H1" s="87"/>
      <c r="I1" s="87"/>
      <c r="J1" s="87"/>
      <c r="K1" s="87"/>
    </row>
    <row r="2" spans="1:14" ht="72" customHeight="1">
      <c r="A2" s="109"/>
      <c r="B2" s="108" t="s">
        <v>230</v>
      </c>
      <c r="C2" s="100"/>
      <c r="D2" s="104"/>
      <c r="E2" s="96"/>
      <c r="F2" s="87"/>
      <c r="G2" s="87"/>
      <c r="H2" s="87"/>
      <c r="I2" s="87"/>
      <c r="J2" s="87"/>
      <c r="K2" s="87"/>
    </row>
    <row r="3" spans="1:14" ht="15" customHeight="1">
      <c r="A3" s="109"/>
      <c r="B3" s="111"/>
      <c r="C3" s="101"/>
      <c r="D3" s="105"/>
      <c r="E3" s="96"/>
      <c r="F3" s="89"/>
      <c r="G3" s="89"/>
      <c r="H3" s="87"/>
      <c r="I3" s="87"/>
      <c r="J3" s="87"/>
      <c r="K3" s="87"/>
    </row>
    <row r="4" spans="1:14" ht="15" customHeight="1">
      <c r="A4" s="109"/>
      <c r="B4" s="112"/>
      <c r="C4" s="102"/>
      <c r="D4" s="106"/>
      <c r="E4" s="96"/>
      <c r="F4" s="90"/>
      <c r="G4" s="90"/>
      <c r="H4" s="87"/>
      <c r="I4" s="87"/>
      <c r="J4" s="87"/>
      <c r="K4" s="87"/>
    </row>
    <row r="5" spans="1:14" s="5" customFormat="1" ht="15" customHeight="1">
      <c r="A5" s="109"/>
      <c r="B5" s="113"/>
      <c r="C5" s="102"/>
      <c r="D5" s="106"/>
      <c r="E5" s="97"/>
      <c r="F5" s="90"/>
      <c r="G5" s="90"/>
      <c r="H5" s="91"/>
      <c r="I5" s="91"/>
      <c r="J5" s="91"/>
      <c r="K5" s="91"/>
      <c r="L5" s="4"/>
      <c r="N5" s="4"/>
    </row>
    <row r="6" spans="1:14" s="5" customFormat="1" ht="15" customHeight="1">
      <c r="A6" s="109"/>
      <c r="B6" s="114"/>
      <c r="C6" s="102"/>
      <c r="D6" s="106"/>
      <c r="E6" s="97"/>
      <c r="F6" s="90"/>
      <c r="G6" s="90"/>
      <c r="H6" s="91"/>
      <c r="I6" s="91"/>
      <c r="J6" s="91"/>
      <c r="K6" s="91"/>
      <c r="L6" s="4"/>
      <c r="N6" s="4"/>
    </row>
    <row r="7" spans="1:14" s="5" customFormat="1" ht="15" customHeight="1">
      <c r="A7" s="109"/>
      <c r="B7" s="113"/>
      <c r="C7" s="102"/>
      <c r="D7" s="106"/>
      <c r="E7" s="97"/>
      <c r="F7" s="90"/>
      <c r="G7" s="90"/>
      <c r="H7" s="91"/>
      <c r="I7" s="91"/>
      <c r="J7" s="91"/>
      <c r="K7" s="91"/>
      <c r="L7" s="4"/>
      <c r="N7" s="4"/>
    </row>
    <row r="8" spans="1:14" s="5" customFormat="1" ht="15" customHeight="1">
      <c r="A8" s="109"/>
      <c r="B8" s="113"/>
      <c r="C8" s="103"/>
      <c r="D8" s="104"/>
      <c r="E8" s="97"/>
      <c r="F8" s="91"/>
      <c r="G8" s="91"/>
      <c r="H8" s="91"/>
      <c r="I8" s="91"/>
      <c r="J8" s="91"/>
      <c r="K8" s="91"/>
      <c r="L8" s="4"/>
      <c r="N8" s="4"/>
    </row>
    <row r="9" spans="1:14" s="5" customFormat="1" ht="15" customHeight="1">
      <c r="A9" s="109"/>
      <c r="B9" s="113"/>
      <c r="C9" s="101"/>
      <c r="D9" s="105"/>
      <c r="E9" s="97"/>
      <c r="F9" s="89"/>
      <c r="G9" s="89"/>
      <c r="H9" s="91"/>
      <c r="I9" s="91"/>
      <c r="J9" s="91"/>
      <c r="K9" s="91"/>
      <c r="L9" s="4"/>
      <c r="N9" s="4"/>
    </row>
    <row r="10" spans="1:14" s="5" customFormat="1" ht="15" customHeight="1">
      <c r="A10" s="109"/>
      <c r="B10" s="113"/>
      <c r="C10" s="102"/>
      <c r="D10" s="106"/>
      <c r="E10" s="97"/>
      <c r="F10" s="90"/>
      <c r="G10" s="90"/>
      <c r="H10" s="91"/>
      <c r="I10" s="91"/>
      <c r="J10" s="91"/>
      <c r="K10" s="91"/>
      <c r="L10" s="4"/>
      <c r="N10" s="4"/>
    </row>
    <row r="11" spans="1:14" s="5" customFormat="1" ht="15" customHeight="1">
      <c r="A11" s="109"/>
      <c r="B11" s="113"/>
      <c r="C11" s="102"/>
      <c r="D11" s="106"/>
      <c r="E11" s="97"/>
      <c r="F11" s="90"/>
      <c r="G11" s="90"/>
      <c r="H11" s="91"/>
      <c r="I11" s="91"/>
      <c r="J11" s="91"/>
      <c r="K11" s="91"/>
      <c r="L11" s="4"/>
      <c r="N11" s="4"/>
    </row>
    <row r="12" spans="1:14" s="5" customFormat="1" ht="15" customHeight="1">
      <c r="A12" s="109"/>
      <c r="B12" s="113"/>
      <c r="C12" s="102"/>
      <c r="D12" s="106"/>
      <c r="E12" s="97"/>
      <c r="F12" s="90"/>
      <c r="G12" s="90"/>
      <c r="H12" s="91"/>
      <c r="I12" s="91"/>
      <c r="J12" s="91"/>
      <c r="K12" s="91"/>
      <c r="L12" s="4"/>
      <c r="N12" s="4"/>
    </row>
    <row r="13" spans="1:14" s="5" customFormat="1" ht="15" customHeight="1">
      <c r="A13" s="109"/>
      <c r="B13" s="113"/>
      <c r="C13" s="102"/>
      <c r="D13" s="106"/>
      <c r="E13" s="97"/>
      <c r="F13" s="90"/>
      <c r="G13" s="90"/>
      <c r="H13" s="91"/>
      <c r="I13" s="91"/>
      <c r="J13" s="91"/>
      <c r="K13" s="91"/>
      <c r="L13" s="4"/>
      <c r="N13" s="4"/>
    </row>
    <row r="14" spans="1:14" s="5" customFormat="1" ht="15" customHeight="1">
      <c r="A14" s="109"/>
      <c r="B14" s="113"/>
      <c r="C14" s="102"/>
      <c r="D14" s="106"/>
      <c r="E14" s="97"/>
      <c r="F14" s="90"/>
      <c r="G14" s="90"/>
      <c r="H14" s="91"/>
      <c r="I14" s="91"/>
      <c r="J14" s="91"/>
      <c r="K14" s="91"/>
      <c r="L14" s="4"/>
      <c r="N14" s="4"/>
    </row>
    <row r="15" spans="1:14" s="5" customFormat="1" ht="67.95" customHeight="1" thickBot="1">
      <c r="A15" s="86"/>
      <c r="B15" s="97"/>
      <c r="C15" s="102"/>
      <c r="D15" s="106"/>
      <c r="E15" s="97"/>
      <c r="F15" s="90"/>
      <c r="G15" s="90"/>
      <c r="H15" s="91"/>
      <c r="I15" s="91"/>
      <c r="J15" s="91"/>
      <c r="K15" s="91"/>
      <c r="L15" s="4"/>
      <c r="N15" s="4"/>
    </row>
    <row r="16" spans="1:14" s="5" customFormat="1" ht="48" customHeight="1">
      <c r="A16" s="283" t="s">
        <v>232</v>
      </c>
      <c r="B16" s="284"/>
      <c r="C16" s="284"/>
      <c r="D16" s="284"/>
      <c r="E16" s="285"/>
      <c r="F16" s="90"/>
      <c r="G16" s="90"/>
      <c r="H16" s="91"/>
      <c r="I16" s="91"/>
      <c r="J16" s="91"/>
      <c r="K16" s="91"/>
      <c r="L16" s="4"/>
      <c r="N16" s="4"/>
    </row>
    <row r="17" spans="1:14" s="5" customFormat="1" ht="25.05" customHeight="1">
      <c r="A17" s="286" t="s">
        <v>110</v>
      </c>
      <c r="B17" s="287"/>
      <c r="C17" s="128" t="s">
        <v>111</v>
      </c>
      <c r="D17" s="128" t="s">
        <v>112</v>
      </c>
      <c r="E17" s="129" t="s">
        <v>113</v>
      </c>
      <c r="F17" s="90"/>
      <c r="G17" s="90"/>
      <c r="H17" s="91"/>
      <c r="I17" s="91"/>
      <c r="J17" s="91"/>
      <c r="K17" s="91"/>
      <c r="L17" s="4"/>
      <c r="N17" s="4"/>
    </row>
    <row r="18" spans="1:14" s="5" customFormat="1" ht="37.950000000000003" customHeight="1">
      <c r="A18" s="130" t="s">
        <v>3</v>
      </c>
      <c r="B18" s="119" t="s">
        <v>4</v>
      </c>
      <c r="C18" s="124" t="s">
        <v>114</v>
      </c>
      <c r="D18" s="120" t="s">
        <v>115</v>
      </c>
      <c r="E18" s="131" t="s">
        <v>116</v>
      </c>
      <c r="F18" s="91"/>
      <c r="G18" s="91"/>
      <c r="H18" s="91"/>
      <c r="I18" s="91"/>
      <c r="J18" s="91"/>
      <c r="K18" s="91"/>
      <c r="L18" s="4"/>
      <c r="N18" s="4"/>
    </row>
    <row r="19" spans="1:14" s="5" customFormat="1" ht="31.95" customHeight="1">
      <c r="A19" s="132" t="s">
        <v>7</v>
      </c>
      <c r="B19" s="121" t="s">
        <v>8</v>
      </c>
      <c r="C19" s="125" t="s">
        <v>117</v>
      </c>
      <c r="D19" s="122" t="s">
        <v>118</v>
      </c>
      <c r="E19" s="133" t="s">
        <v>119</v>
      </c>
      <c r="F19" s="91"/>
      <c r="G19" s="91"/>
      <c r="H19" s="91"/>
      <c r="I19" s="91"/>
      <c r="J19" s="91"/>
      <c r="K19" s="91"/>
      <c r="L19" s="4"/>
      <c r="N19" s="4"/>
    </row>
    <row r="20" spans="1:14" s="5" customFormat="1" ht="25.95" customHeight="1">
      <c r="A20" s="134" t="s">
        <v>10</v>
      </c>
      <c r="B20" s="123" t="s">
        <v>120</v>
      </c>
      <c r="C20" s="124" t="s">
        <v>121</v>
      </c>
      <c r="D20" s="120" t="s">
        <v>122</v>
      </c>
      <c r="E20" s="131" t="s">
        <v>123</v>
      </c>
      <c r="F20" s="91"/>
      <c r="G20" s="91"/>
      <c r="H20" s="91"/>
      <c r="I20" s="91"/>
      <c r="J20" s="91"/>
      <c r="K20" s="91"/>
      <c r="L20" s="4"/>
      <c r="N20" s="4"/>
    </row>
    <row r="21" spans="1:14" s="5" customFormat="1" ht="24" customHeight="1">
      <c r="A21" s="132" t="s">
        <v>10</v>
      </c>
      <c r="B21" s="121" t="s">
        <v>120</v>
      </c>
      <c r="C21" s="125" t="s">
        <v>124</v>
      </c>
      <c r="D21" s="122" t="s">
        <v>122</v>
      </c>
      <c r="E21" s="133" t="s">
        <v>123</v>
      </c>
      <c r="F21" s="91"/>
      <c r="G21" s="91"/>
      <c r="H21" s="91"/>
      <c r="I21" s="91"/>
      <c r="J21" s="91"/>
      <c r="K21" s="91"/>
      <c r="L21" s="4"/>
      <c r="N21" s="4"/>
    </row>
    <row r="22" spans="1:14" s="5" customFormat="1" ht="22.95" customHeight="1">
      <c r="A22" s="134" t="s">
        <v>13</v>
      </c>
      <c r="B22" s="123" t="s">
        <v>14</v>
      </c>
      <c r="C22" s="124" t="s">
        <v>125</v>
      </c>
      <c r="D22" s="120" t="s">
        <v>122</v>
      </c>
      <c r="E22" s="131" t="s">
        <v>123</v>
      </c>
      <c r="F22" s="91"/>
      <c r="G22" s="91"/>
      <c r="H22" s="91"/>
      <c r="I22" s="91"/>
      <c r="J22" s="91"/>
      <c r="K22" s="91"/>
      <c r="L22" s="4"/>
      <c r="N22" s="4"/>
    </row>
    <row r="23" spans="1:14" s="5" customFormat="1" ht="40.049999999999997" customHeight="1" thickBot="1">
      <c r="A23" s="135" t="s">
        <v>15</v>
      </c>
      <c r="B23" s="136" t="s">
        <v>126</v>
      </c>
      <c r="C23" s="137" t="s">
        <v>127</v>
      </c>
      <c r="D23" s="138" t="s">
        <v>115</v>
      </c>
      <c r="E23" s="139" t="s">
        <v>116</v>
      </c>
      <c r="F23" s="91"/>
      <c r="G23" s="91"/>
      <c r="H23" s="91"/>
      <c r="I23" s="91"/>
      <c r="J23" s="91"/>
      <c r="K23" s="91"/>
      <c r="L23" s="4"/>
      <c r="N23" s="4"/>
    </row>
    <row r="24" spans="1:14" s="5" customFormat="1" ht="55.95" customHeight="1" thickBot="1">
      <c r="A24" s="126"/>
      <c r="B24" s="121"/>
      <c r="C24" s="125"/>
      <c r="D24" s="122"/>
      <c r="E24" s="127"/>
      <c r="F24" s="91"/>
      <c r="G24" s="91"/>
      <c r="H24" s="91"/>
      <c r="I24" s="91"/>
      <c r="J24" s="91"/>
      <c r="K24" s="91"/>
      <c r="L24" s="4"/>
      <c r="N24" s="4"/>
    </row>
    <row r="25" spans="1:14" s="5" customFormat="1" ht="51" customHeight="1">
      <c r="A25" s="288" t="s">
        <v>233</v>
      </c>
      <c r="B25" s="289"/>
      <c r="C25" s="289"/>
      <c r="D25" s="289"/>
      <c r="E25" s="290"/>
      <c r="F25" s="91"/>
      <c r="G25" s="91"/>
      <c r="H25" s="91"/>
      <c r="I25" s="91"/>
      <c r="J25" s="91"/>
      <c r="K25" s="91"/>
      <c r="L25" s="4"/>
      <c r="N25" s="4"/>
    </row>
    <row r="26" spans="1:14" ht="22.95" customHeight="1">
      <c r="A26" s="291" t="s">
        <v>110</v>
      </c>
      <c r="B26" s="292"/>
      <c r="C26" s="146" t="s">
        <v>111</v>
      </c>
      <c r="D26" s="146" t="s">
        <v>112</v>
      </c>
      <c r="E26" s="147" t="s">
        <v>113</v>
      </c>
      <c r="F26" s="87"/>
      <c r="G26" s="87"/>
      <c r="H26" s="87"/>
      <c r="I26" s="87"/>
      <c r="J26" s="87"/>
      <c r="K26" s="87"/>
    </row>
    <row r="27" spans="1:14" ht="36" customHeight="1">
      <c r="A27" s="148" t="s">
        <v>20</v>
      </c>
      <c r="B27" s="149" t="s">
        <v>128</v>
      </c>
      <c r="C27" s="84" t="s">
        <v>129</v>
      </c>
      <c r="D27" s="150" t="s">
        <v>130</v>
      </c>
      <c r="E27" s="151" t="s">
        <v>131</v>
      </c>
      <c r="F27" s="87"/>
      <c r="G27" s="87"/>
      <c r="H27" s="87"/>
      <c r="I27" s="87"/>
      <c r="J27" s="87"/>
      <c r="K27" s="87"/>
    </row>
    <row r="28" spans="1:14" ht="39" customHeight="1">
      <c r="A28" s="159" t="s">
        <v>20</v>
      </c>
      <c r="B28" s="121" t="s">
        <v>128</v>
      </c>
      <c r="C28" s="70" t="s">
        <v>132</v>
      </c>
      <c r="D28" s="122" t="s">
        <v>130</v>
      </c>
      <c r="E28" s="160" t="s">
        <v>131</v>
      </c>
      <c r="F28" s="87"/>
      <c r="G28" s="87"/>
      <c r="H28" s="87"/>
      <c r="I28" s="87"/>
      <c r="J28" s="87"/>
      <c r="K28" s="87"/>
    </row>
    <row r="29" spans="1:14" ht="33" customHeight="1">
      <c r="A29" s="148" t="s">
        <v>20</v>
      </c>
      <c r="B29" s="149" t="s">
        <v>128</v>
      </c>
      <c r="C29" s="84" t="s">
        <v>133</v>
      </c>
      <c r="D29" s="150" t="s">
        <v>130</v>
      </c>
      <c r="E29" s="151" t="s">
        <v>131</v>
      </c>
      <c r="F29" s="87"/>
      <c r="G29" s="87"/>
      <c r="H29" s="87"/>
      <c r="I29" s="87"/>
      <c r="J29" s="87"/>
      <c r="K29" s="87"/>
    </row>
    <row r="30" spans="1:14" ht="31.95" customHeight="1">
      <c r="A30" s="159" t="s">
        <v>134</v>
      </c>
      <c r="B30" s="121" t="s">
        <v>22</v>
      </c>
      <c r="C30" s="70" t="s">
        <v>135</v>
      </c>
      <c r="D30" s="122" t="s">
        <v>130</v>
      </c>
      <c r="E30" s="160" t="s">
        <v>136</v>
      </c>
      <c r="F30" s="87"/>
      <c r="G30" s="87"/>
      <c r="H30" s="87"/>
      <c r="I30" s="87"/>
      <c r="J30" s="87"/>
      <c r="K30" s="87"/>
    </row>
    <row r="31" spans="1:14" ht="46.95" customHeight="1">
      <c r="A31" s="148" t="s">
        <v>21</v>
      </c>
      <c r="B31" s="149" t="s">
        <v>22</v>
      </c>
      <c r="C31" s="84" t="s">
        <v>137</v>
      </c>
      <c r="D31" s="150" t="s">
        <v>138</v>
      </c>
      <c r="E31" s="151" t="s">
        <v>136</v>
      </c>
      <c r="F31" s="87"/>
      <c r="G31" s="87"/>
      <c r="H31" s="87"/>
      <c r="I31" s="87"/>
      <c r="J31" s="87"/>
      <c r="K31" s="87"/>
    </row>
    <row r="32" spans="1:14" ht="34.950000000000003" customHeight="1">
      <c r="A32" s="159" t="s">
        <v>23</v>
      </c>
      <c r="B32" s="121" t="s">
        <v>24</v>
      </c>
      <c r="C32" s="71" t="s">
        <v>139</v>
      </c>
      <c r="D32" s="122" t="s">
        <v>122</v>
      </c>
      <c r="E32" s="160" t="s">
        <v>140</v>
      </c>
      <c r="F32" s="87"/>
      <c r="G32" s="87"/>
      <c r="H32" s="87"/>
      <c r="I32" s="87"/>
      <c r="J32" s="87"/>
      <c r="K32" s="87"/>
    </row>
    <row r="33" spans="1:11" ht="28.95" customHeight="1">
      <c r="A33" s="152" t="s">
        <v>23</v>
      </c>
      <c r="B33" s="153" t="s">
        <v>24</v>
      </c>
      <c r="C33" s="85" t="s">
        <v>141</v>
      </c>
      <c r="D33" s="150" t="s">
        <v>142</v>
      </c>
      <c r="E33" s="151" t="s">
        <v>136</v>
      </c>
      <c r="F33" s="87"/>
      <c r="G33" s="87"/>
      <c r="H33" s="87"/>
      <c r="I33" s="87"/>
      <c r="J33" s="87"/>
      <c r="K33" s="87"/>
    </row>
    <row r="34" spans="1:11" ht="30" customHeight="1">
      <c r="A34" s="159" t="s">
        <v>23</v>
      </c>
      <c r="B34" s="121" t="s">
        <v>24</v>
      </c>
      <c r="C34" s="71" t="s">
        <v>143</v>
      </c>
      <c r="D34" s="122" t="s">
        <v>142</v>
      </c>
      <c r="E34" s="160" t="s">
        <v>136</v>
      </c>
      <c r="F34" s="87"/>
      <c r="G34" s="87"/>
      <c r="H34" s="87"/>
      <c r="I34" s="87"/>
      <c r="J34" s="87"/>
      <c r="K34" s="87"/>
    </row>
    <row r="35" spans="1:11" ht="34.049999999999997" customHeight="1">
      <c r="A35" s="152" t="s">
        <v>23</v>
      </c>
      <c r="B35" s="153" t="s">
        <v>24</v>
      </c>
      <c r="C35" s="85" t="s">
        <v>144</v>
      </c>
      <c r="D35" s="150" t="s">
        <v>142</v>
      </c>
      <c r="E35" s="151" t="s">
        <v>145</v>
      </c>
      <c r="F35" s="87"/>
      <c r="G35" s="87"/>
      <c r="H35" s="87"/>
      <c r="I35" s="87"/>
      <c r="J35" s="87"/>
      <c r="K35" s="87"/>
    </row>
    <row r="36" spans="1:11" ht="39" customHeight="1">
      <c r="A36" s="159" t="s">
        <v>23</v>
      </c>
      <c r="B36" s="121" t="s">
        <v>24</v>
      </c>
      <c r="C36" s="71" t="s">
        <v>146</v>
      </c>
      <c r="D36" s="122" t="s">
        <v>118</v>
      </c>
      <c r="E36" s="160" t="s">
        <v>145</v>
      </c>
      <c r="F36" s="87"/>
      <c r="G36" s="87"/>
      <c r="H36" s="87"/>
      <c r="I36" s="87"/>
      <c r="J36" s="87"/>
      <c r="K36" s="87"/>
    </row>
    <row r="37" spans="1:11" ht="42" customHeight="1">
      <c r="A37" s="148" t="s">
        <v>25</v>
      </c>
      <c r="B37" s="149" t="s">
        <v>26</v>
      </c>
      <c r="C37" s="85" t="s">
        <v>147</v>
      </c>
      <c r="D37" s="150" t="s">
        <v>118</v>
      </c>
      <c r="E37" s="151" t="s">
        <v>148</v>
      </c>
      <c r="F37" s="92"/>
      <c r="G37" s="92"/>
      <c r="H37" s="87"/>
      <c r="I37" s="87"/>
      <c r="J37" s="87"/>
      <c r="K37" s="87"/>
    </row>
    <row r="38" spans="1:11" ht="40.049999999999997" customHeight="1">
      <c r="A38" s="159" t="s">
        <v>25</v>
      </c>
      <c r="B38" s="121" t="s">
        <v>26</v>
      </c>
      <c r="C38" s="71" t="s">
        <v>149</v>
      </c>
      <c r="D38" s="122" t="s">
        <v>118</v>
      </c>
      <c r="E38" s="160" t="s">
        <v>148</v>
      </c>
      <c r="F38" s="92"/>
      <c r="G38" s="92"/>
      <c r="H38" s="87"/>
      <c r="I38" s="87"/>
      <c r="J38" s="87"/>
      <c r="K38" s="87"/>
    </row>
    <row r="39" spans="1:11" ht="42" customHeight="1">
      <c r="A39" s="148" t="s">
        <v>25</v>
      </c>
      <c r="B39" s="149" t="s">
        <v>26</v>
      </c>
      <c r="C39" s="85" t="s">
        <v>150</v>
      </c>
      <c r="D39" s="150" t="s">
        <v>118</v>
      </c>
      <c r="E39" s="151" t="s">
        <v>119</v>
      </c>
      <c r="F39" s="92"/>
      <c r="G39" s="92"/>
      <c r="H39" s="87"/>
      <c r="I39" s="87"/>
      <c r="J39" s="87"/>
      <c r="K39" s="87"/>
    </row>
    <row r="40" spans="1:11" ht="43.05" customHeight="1">
      <c r="A40" s="159" t="s">
        <v>27</v>
      </c>
      <c r="B40" s="121" t="s">
        <v>28</v>
      </c>
      <c r="C40" s="71" t="s">
        <v>151</v>
      </c>
      <c r="D40" s="122" t="s">
        <v>122</v>
      </c>
      <c r="E40" s="160" t="s">
        <v>152</v>
      </c>
      <c r="F40" s="92"/>
      <c r="G40" s="92"/>
      <c r="H40" s="87"/>
      <c r="I40" s="87"/>
      <c r="J40" s="87"/>
      <c r="K40" s="87"/>
    </row>
    <row r="41" spans="1:11" ht="36" customHeight="1">
      <c r="A41" s="148" t="s">
        <v>27</v>
      </c>
      <c r="B41" s="149" t="s">
        <v>28</v>
      </c>
      <c r="C41" s="85" t="s">
        <v>153</v>
      </c>
      <c r="D41" s="150" t="s">
        <v>122</v>
      </c>
      <c r="E41" s="151" t="s">
        <v>154</v>
      </c>
      <c r="F41" s="92"/>
      <c r="G41" s="92"/>
      <c r="H41" s="87"/>
      <c r="I41" s="87"/>
      <c r="J41" s="87"/>
      <c r="K41" s="87"/>
    </row>
    <row r="42" spans="1:11" ht="30" customHeight="1">
      <c r="A42" s="159" t="s">
        <v>29</v>
      </c>
      <c r="B42" s="121" t="s">
        <v>155</v>
      </c>
      <c r="C42" s="71" t="s">
        <v>156</v>
      </c>
      <c r="D42" s="122" t="s">
        <v>118</v>
      </c>
      <c r="E42" s="160" t="s">
        <v>157</v>
      </c>
      <c r="F42" s="92"/>
      <c r="G42" s="92"/>
      <c r="H42" s="87"/>
      <c r="I42" s="87"/>
      <c r="J42" s="87"/>
      <c r="K42" s="87"/>
    </row>
    <row r="43" spans="1:11" ht="39" customHeight="1">
      <c r="A43" s="148" t="s">
        <v>29</v>
      </c>
      <c r="B43" s="149" t="s">
        <v>155</v>
      </c>
      <c r="C43" s="85" t="s">
        <v>158</v>
      </c>
      <c r="D43" s="150" t="s">
        <v>118</v>
      </c>
      <c r="E43" s="151" t="s">
        <v>159</v>
      </c>
      <c r="F43" s="87"/>
      <c r="G43" s="87"/>
      <c r="H43" s="87"/>
      <c r="I43" s="87"/>
      <c r="J43" s="87"/>
      <c r="K43" s="87"/>
    </row>
    <row r="44" spans="1:11" ht="37.950000000000003" customHeight="1">
      <c r="A44" s="159" t="s">
        <v>32</v>
      </c>
      <c r="B44" s="121" t="s">
        <v>33</v>
      </c>
      <c r="C44" s="71" t="s">
        <v>160</v>
      </c>
      <c r="D44" s="122" t="s">
        <v>118</v>
      </c>
      <c r="E44" s="160" t="s">
        <v>119</v>
      </c>
      <c r="F44" s="87"/>
      <c r="G44" s="87"/>
      <c r="H44" s="87"/>
      <c r="I44" s="87"/>
      <c r="J44" s="87"/>
      <c r="K44" s="87"/>
    </row>
    <row r="45" spans="1:11" ht="27" customHeight="1">
      <c r="A45" s="148" t="s">
        <v>32</v>
      </c>
      <c r="B45" s="149" t="s">
        <v>33</v>
      </c>
      <c r="C45" s="85" t="s">
        <v>161</v>
      </c>
      <c r="D45" s="150" t="s">
        <v>118</v>
      </c>
      <c r="E45" s="151" t="s">
        <v>162</v>
      </c>
      <c r="F45" s="87"/>
      <c r="G45" s="87"/>
      <c r="H45" s="87"/>
      <c r="I45" s="87"/>
      <c r="J45" s="87"/>
      <c r="K45" s="87"/>
    </row>
    <row r="46" spans="1:11" ht="31.05" customHeight="1">
      <c r="A46" s="159" t="s">
        <v>32</v>
      </c>
      <c r="B46" s="121" t="s">
        <v>33</v>
      </c>
      <c r="C46" s="71" t="s">
        <v>163</v>
      </c>
      <c r="D46" s="122" t="s">
        <v>164</v>
      </c>
      <c r="E46" s="160" t="s">
        <v>119</v>
      </c>
      <c r="F46" s="87"/>
      <c r="G46" s="87"/>
      <c r="H46" s="87"/>
      <c r="I46" s="87"/>
      <c r="J46" s="87"/>
      <c r="K46" s="87"/>
    </row>
    <row r="47" spans="1:11" ht="43.95" customHeight="1">
      <c r="A47" s="148" t="s">
        <v>34</v>
      </c>
      <c r="B47" s="149" t="s">
        <v>35</v>
      </c>
      <c r="C47" s="85" t="s">
        <v>165</v>
      </c>
      <c r="D47" s="150" t="s">
        <v>166</v>
      </c>
      <c r="E47" s="151" t="s">
        <v>145</v>
      </c>
      <c r="F47" s="89"/>
      <c r="G47" s="89"/>
      <c r="H47" s="87"/>
      <c r="I47" s="87"/>
      <c r="J47" s="87"/>
      <c r="K47" s="87"/>
    </row>
    <row r="48" spans="1:11" ht="40.950000000000003" customHeight="1">
      <c r="A48" s="159" t="s">
        <v>34</v>
      </c>
      <c r="B48" s="121" t="s">
        <v>35</v>
      </c>
      <c r="C48" s="71" t="s">
        <v>167</v>
      </c>
      <c r="D48" s="122" t="s">
        <v>118</v>
      </c>
      <c r="E48" s="160" t="s">
        <v>168</v>
      </c>
      <c r="F48" s="90"/>
      <c r="G48" s="90"/>
      <c r="H48" s="87"/>
      <c r="I48" s="87"/>
      <c r="J48" s="87"/>
      <c r="K48" s="87"/>
    </row>
    <row r="49" spans="1:11" ht="33" customHeight="1">
      <c r="A49" s="148" t="s">
        <v>36</v>
      </c>
      <c r="B49" s="149" t="s">
        <v>37</v>
      </c>
      <c r="C49" s="84" t="s">
        <v>169</v>
      </c>
      <c r="D49" s="150" t="s">
        <v>170</v>
      </c>
      <c r="E49" s="151" t="s">
        <v>168</v>
      </c>
      <c r="F49" s="90"/>
      <c r="G49" s="90"/>
      <c r="H49" s="87"/>
      <c r="I49" s="87"/>
      <c r="J49" s="87"/>
      <c r="K49" s="87"/>
    </row>
    <row r="50" spans="1:11" ht="36" customHeight="1">
      <c r="A50" s="159" t="s">
        <v>36</v>
      </c>
      <c r="B50" s="121" t="s">
        <v>37</v>
      </c>
      <c r="C50" s="71" t="s">
        <v>171</v>
      </c>
      <c r="D50" s="122" t="s">
        <v>122</v>
      </c>
      <c r="E50" s="160" t="s">
        <v>119</v>
      </c>
      <c r="F50" s="90"/>
      <c r="G50" s="90"/>
      <c r="H50" s="87"/>
      <c r="I50" s="87"/>
      <c r="J50" s="87"/>
      <c r="K50" s="87"/>
    </row>
    <row r="51" spans="1:11" ht="28.05" customHeight="1">
      <c r="A51" s="148" t="s">
        <v>36</v>
      </c>
      <c r="B51" s="149" t="s">
        <v>37</v>
      </c>
      <c r="C51" s="85" t="s">
        <v>172</v>
      </c>
      <c r="D51" s="150" t="s">
        <v>122</v>
      </c>
      <c r="E51" s="151" t="s">
        <v>119</v>
      </c>
      <c r="F51" s="90"/>
      <c r="G51" s="90"/>
      <c r="H51" s="87"/>
      <c r="I51" s="87"/>
      <c r="J51" s="87"/>
      <c r="K51" s="87"/>
    </row>
    <row r="52" spans="1:11" ht="37.950000000000003" customHeight="1">
      <c r="A52" s="159" t="s">
        <v>39</v>
      </c>
      <c r="B52" s="121" t="s">
        <v>40</v>
      </c>
      <c r="C52" s="71" t="s">
        <v>173</v>
      </c>
      <c r="D52" s="122" t="s">
        <v>118</v>
      </c>
      <c r="E52" s="160" t="s">
        <v>174</v>
      </c>
      <c r="F52" s="87"/>
      <c r="G52" s="87"/>
      <c r="H52" s="87"/>
      <c r="I52" s="87"/>
      <c r="J52" s="87"/>
      <c r="K52" s="87"/>
    </row>
    <row r="53" spans="1:11" ht="40.049999999999997" customHeight="1" thickBot="1">
      <c r="A53" s="154" t="s">
        <v>39</v>
      </c>
      <c r="B53" s="155" t="s">
        <v>40</v>
      </c>
      <c r="C53" s="156" t="s">
        <v>175</v>
      </c>
      <c r="D53" s="157" t="s">
        <v>118</v>
      </c>
      <c r="E53" s="158" t="s">
        <v>136</v>
      </c>
      <c r="F53" s="87"/>
      <c r="G53" s="87"/>
      <c r="H53" s="87"/>
      <c r="I53" s="87"/>
      <c r="J53" s="87"/>
      <c r="K53" s="87"/>
    </row>
    <row r="54" spans="1:11" ht="52.05" customHeight="1" thickBot="1">
      <c r="A54" s="162"/>
      <c r="B54" s="71"/>
      <c r="C54" s="71"/>
      <c r="D54" s="122"/>
      <c r="E54" s="161"/>
      <c r="F54" s="87"/>
      <c r="G54" s="87"/>
      <c r="H54" s="87"/>
      <c r="I54" s="87"/>
      <c r="J54" s="87"/>
      <c r="K54" s="87"/>
    </row>
    <row r="55" spans="1:11" ht="55.05" customHeight="1">
      <c r="A55" s="293" t="s">
        <v>234</v>
      </c>
      <c r="B55" s="294"/>
      <c r="C55" s="294"/>
      <c r="D55" s="294"/>
      <c r="E55" s="295"/>
      <c r="F55" s="87"/>
      <c r="G55" s="87"/>
      <c r="H55" s="87"/>
      <c r="I55" s="87"/>
      <c r="J55" s="87"/>
      <c r="K55" s="87"/>
    </row>
    <row r="56" spans="1:11" ht="24" customHeight="1">
      <c r="A56" s="296" t="s">
        <v>110</v>
      </c>
      <c r="B56" s="297"/>
      <c r="C56" s="166" t="s">
        <v>111</v>
      </c>
      <c r="D56" s="166" t="s">
        <v>112</v>
      </c>
      <c r="E56" s="167" t="s">
        <v>113</v>
      </c>
      <c r="F56" s="87"/>
      <c r="G56" s="87"/>
      <c r="H56" s="87"/>
      <c r="I56" s="87"/>
      <c r="J56" s="87"/>
      <c r="K56" s="87"/>
    </row>
    <row r="57" spans="1:11" ht="24" customHeight="1">
      <c r="A57" s="169" t="s">
        <v>45</v>
      </c>
      <c r="B57" s="149" t="s">
        <v>46</v>
      </c>
      <c r="C57" s="84" t="s">
        <v>176</v>
      </c>
      <c r="D57" s="150" t="s">
        <v>118</v>
      </c>
      <c r="E57" s="170" t="s">
        <v>177</v>
      </c>
      <c r="F57" s="87"/>
      <c r="G57" s="87"/>
      <c r="H57" s="87"/>
      <c r="I57" s="87"/>
      <c r="J57" s="87"/>
      <c r="K57" s="87"/>
    </row>
    <row r="58" spans="1:11" ht="25.95" customHeight="1">
      <c r="A58" s="178" t="s">
        <v>45</v>
      </c>
      <c r="B58" s="118" t="s">
        <v>46</v>
      </c>
      <c r="C58" s="163" t="s">
        <v>178</v>
      </c>
      <c r="D58" s="164" t="s">
        <v>118</v>
      </c>
      <c r="E58" s="165" t="s">
        <v>177</v>
      </c>
      <c r="F58" s="87"/>
      <c r="G58" s="87"/>
      <c r="H58" s="87"/>
      <c r="I58" s="87"/>
      <c r="J58" s="87"/>
      <c r="K58" s="87"/>
    </row>
    <row r="59" spans="1:11" ht="31.95" customHeight="1">
      <c r="A59" s="169" t="s">
        <v>47</v>
      </c>
      <c r="B59" s="149" t="s">
        <v>48</v>
      </c>
      <c r="C59" s="84" t="s">
        <v>48</v>
      </c>
      <c r="D59" s="150" t="s">
        <v>118</v>
      </c>
      <c r="E59" s="170" t="s">
        <v>177</v>
      </c>
      <c r="F59" s="87"/>
      <c r="G59" s="87"/>
      <c r="H59" s="87"/>
      <c r="I59" s="87"/>
      <c r="J59" s="87"/>
      <c r="K59" s="87"/>
    </row>
    <row r="60" spans="1:11" ht="30" customHeight="1">
      <c r="A60" s="178" t="s">
        <v>49</v>
      </c>
      <c r="B60" s="118" t="s">
        <v>50</v>
      </c>
      <c r="C60" s="163" t="s">
        <v>179</v>
      </c>
      <c r="D60" s="164" t="s">
        <v>122</v>
      </c>
      <c r="E60" s="165" t="s">
        <v>136</v>
      </c>
      <c r="F60" s="87"/>
      <c r="G60" s="87"/>
      <c r="H60" s="87"/>
      <c r="I60" s="87"/>
      <c r="J60" s="87"/>
      <c r="K60" s="87"/>
    </row>
    <row r="61" spans="1:11" ht="28.95" customHeight="1">
      <c r="A61" s="169" t="s">
        <v>49</v>
      </c>
      <c r="B61" s="149" t="s">
        <v>50</v>
      </c>
      <c r="C61" s="84" t="s">
        <v>180</v>
      </c>
      <c r="D61" s="150" t="s">
        <v>181</v>
      </c>
      <c r="E61" s="170" t="s">
        <v>182</v>
      </c>
      <c r="F61" s="87"/>
      <c r="G61" s="87"/>
      <c r="H61" s="87"/>
      <c r="I61" s="87"/>
      <c r="J61" s="87"/>
      <c r="K61" s="87"/>
    </row>
    <row r="62" spans="1:11" ht="34.049999999999997" customHeight="1">
      <c r="A62" s="178" t="s">
        <v>49</v>
      </c>
      <c r="B62" s="118" t="s">
        <v>50</v>
      </c>
      <c r="C62" s="163" t="s">
        <v>183</v>
      </c>
      <c r="D62" s="164" t="s">
        <v>181</v>
      </c>
      <c r="E62" s="165" t="s">
        <v>136</v>
      </c>
      <c r="F62" s="87"/>
      <c r="G62" s="87"/>
      <c r="H62" s="87"/>
      <c r="I62" s="87"/>
      <c r="J62" s="87"/>
      <c r="K62" s="87"/>
    </row>
    <row r="63" spans="1:11" ht="34.049999999999997" customHeight="1">
      <c r="A63" s="169" t="s">
        <v>49</v>
      </c>
      <c r="B63" s="149" t="s">
        <v>50</v>
      </c>
      <c r="C63" s="84" t="s">
        <v>184</v>
      </c>
      <c r="D63" s="150" t="s">
        <v>118</v>
      </c>
      <c r="E63" s="170" t="s">
        <v>177</v>
      </c>
      <c r="F63" s="87"/>
      <c r="G63" s="87"/>
      <c r="H63" s="87"/>
      <c r="I63" s="87"/>
      <c r="J63" s="87"/>
      <c r="K63" s="87"/>
    </row>
    <row r="64" spans="1:11" ht="31.95" customHeight="1">
      <c r="A64" s="178" t="s">
        <v>51</v>
      </c>
      <c r="B64" s="118" t="s">
        <v>185</v>
      </c>
      <c r="C64" s="179" t="s">
        <v>186</v>
      </c>
      <c r="D64" s="209" t="s">
        <v>122</v>
      </c>
      <c r="E64" s="116" t="s">
        <v>177</v>
      </c>
      <c r="F64" s="87"/>
      <c r="G64" s="87"/>
      <c r="H64" s="87"/>
      <c r="I64" s="87"/>
      <c r="J64" s="87"/>
      <c r="K64" s="87"/>
    </row>
    <row r="65" spans="1:11" ht="30" customHeight="1">
      <c r="A65" s="169" t="s">
        <v>51</v>
      </c>
      <c r="B65" s="149" t="s">
        <v>185</v>
      </c>
      <c r="C65" s="84" t="s">
        <v>187</v>
      </c>
      <c r="D65" s="150" t="s">
        <v>122</v>
      </c>
      <c r="E65" s="170" t="s">
        <v>136</v>
      </c>
      <c r="F65" s="87"/>
      <c r="G65" s="87"/>
      <c r="H65" s="87"/>
      <c r="I65" s="87"/>
      <c r="J65" s="87"/>
      <c r="K65" s="87"/>
    </row>
    <row r="66" spans="1:11" ht="36" customHeight="1">
      <c r="A66" s="178" t="s">
        <v>55</v>
      </c>
      <c r="B66" s="118" t="s">
        <v>56</v>
      </c>
      <c r="C66" s="59" t="s">
        <v>188</v>
      </c>
      <c r="D66" s="209" t="s">
        <v>118</v>
      </c>
      <c r="E66" s="116" t="s">
        <v>177</v>
      </c>
      <c r="F66" s="87"/>
      <c r="G66" s="87"/>
      <c r="H66" s="87"/>
      <c r="I66" s="87"/>
      <c r="J66" s="87"/>
      <c r="K66" s="87"/>
    </row>
    <row r="67" spans="1:11" ht="31.95" customHeight="1">
      <c r="A67" s="169" t="s">
        <v>55</v>
      </c>
      <c r="B67" s="149" t="s">
        <v>56</v>
      </c>
      <c r="C67" s="85" t="s">
        <v>189</v>
      </c>
      <c r="D67" s="150" t="s">
        <v>118</v>
      </c>
      <c r="E67" s="170" t="s">
        <v>177</v>
      </c>
      <c r="F67" s="87"/>
      <c r="G67" s="87"/>
      <c r="H67" s="87"/>
      <c r="I67" s="87"/>
      <c r="J67" s="87"/>
      <c r="K67" s="87"/>
    </row>
    <row r="68" spans="1:11" ht="33" customHeight="1">
      <c r="A68" s="178" t="s">
        <v>55</v>
      </c>
      <c r="B68" s="118" t="s">
        <v>56</v>
      </c>
      <c r="C68" s="59" t="s">
        <v>190</v>
      </c>
      <c r="D68" s="209" t="s">
        <v>118</v>
      </c>
      <c r="E68" s="116" t="s">
        <v>177</v>
      </c>
      <c r="F68" s="87"/>
      <c r="G68" s="87"/>
      <c r="H68" s="87"/>
      <c r="I68" s="87"/>
      <c r="J68" s="87"/>
      <c r="K68" s="87"/>
    </row>
    <row r="69" spans="1:11" ht="28.05" customHeight="1">
      <c r="A69" s="169" t="s">
        <v>55</v>
      </c>
      <c r="B69" s="149" t="s">
        <v>56</v>
      </c>
      <c r="C69" s="85" t="s">
        <v>191</v>
      </c>
      <c r="D69" s="150" t="s">
        <v>164</v>
      </c>
      <c r="E69" s="170" t="s">
        <v>177</v>
      </c>
      <c r="F69" s="87"/>
      <c r="G69" s="87"/>
      <c r="H69" s="87"/>
      <c r="I69" s="87"/>
      <c r="J69" s="87"/>
      <c r="K69" s="87"/>
    </row>
    <row r="70" spans="1:11" ht="31.05" customHeight="1">
      <c r="A70" s="178" t="s">
        <v>59</v>
      </c>
      <c r="B70" s="118" t="s">
        <v>60</v>
      </c>
      <c r="C70" s="59" t="s">
        <v>192</v>
      </c>
      <c r="D70" s="209" t="s">
        <v>118</v>
      </c>
      <c r="E70" s="116" t="s">
        <v>193</v>
      </c>
      <c r="F70" s="87"/>
      <c r="G70" s="87"/>
      <c r="H70" s="87"/>
      <c r="I70" s="87"/>
      <c r="J70" s="87"/>
      <c r="K70" s="87"/>
    </row>
    <row r="71" spans="1:11" ht="30" customHeight="1">
      <c r="A71" s="169" t="s">
        <v>59</v>
      </c>
      <c r="B71" s="149" t="s">
        <v>60</v>
      </c>
      <c r="C71" s="85" t="s">
        <v>194</v>
      </c>
      <c r="D71" s="150" t="s">
        <v>118</v>
      </c>
      <c r="E71" s="170" t="s">
        <v>193</v>
      </c>
      <c r="F71" s="87"/>
      <c r="G71" s="87"/>
      <c r="H71" s="87"/>
      <c r="I71" s="87"/>
      <c r="J71" s="87"/>
      <c r="K71" s="87"/>
    </row>
    <row r="72" spans="1:11" ht="31.05" customHeight="1">
      <c r="A72" s="178" t="s">
        <v>59</v>
      </c>
      <c r="B72" s="118" t="s">
        <v>60</v>
      </c>
      <c r="C72" s="59" t="s">
        <v>195</v>
      </c>
      <c r="D72" s="209" t="s">
        <v>115</v>
      </c>
      <c r="E72" s="116" t="s">
        <v>196</v>
      </c>
      <c r="F72" s="89"/>
      <c r="G72" s="89"/>
      <c r="H72" s="87"/>
      <c r="I72" s="87"/>
      <c r="J72" s="87"/>
      <c r="K72" s="87"/>
    </row>
    <row r="73" spans="1:11" ht="25.05" customHeight="1">
      <c r="A73" s="169" t="s">
        <v>59</v>
      </c>
      <c r="B73" s="149" t="s">
        <v>60</v>
      </c>
      <c r="C73" s="85" t="s">
        <v>197</v>
      </c>
      <c r="D73" s="150" t="s">
        <v>198</v>
      </c>
      <c r="E73" s="170" t="s">
        <v>196</v>
      </c>
      <c r="F73" s="90"/>
      <c r="G73" s="90"/>
      <c r="H73" s="87"/>
      <c r="I73" s="87"/>
      <c r="J73" s="87"/>
      <c r="K73" s="87"/>
    </row>
    <row r="74" spans="1:11" ht="31.95" customHeight="1">
      <c r="A74" s="178" t="s">
        <v>59</v>
      </c>
      <c r="B74" s="118" t="s">
        <v>60</v>
      </c>
      <c r="C74" s="59" t="s">
        <v>199</v>
      </c>
      <c r="D74" s="209" t="s">
        <v>142</v>
      </c>
      <c r="E74" s="116" t="s">
        <v>196</v>
      </c>
      <c r="F74" s="90"/>
      <c r="G74" s="90"/>
      <c r="H74" s="87"/>
      <c r="I74" s="87"/>
      <c r="J74" s="87"/>
      <c r="K74" s="87"/>
    </row>
    <row r="75" spans="1:11" ht="34.049999999999997" customHeight="1">
      <c r="A75" s="169" t="s">
        <v>59</v>
      </c>
      <c r="B75" s="149" t="s">
        <v>60</v>
      </c>
      <c r="C75" s="85" t="s">
        <v>200</v>
      </c>
      <c r="D75" s="150" t="s">
        <v>142</v>
      </c>
      <c r="E75" s="170" t="s">
        <v>196</v>
      </c>
      <c r="F75" s="90"/>
      <c r="G75" s="90"/>
      <c r="H75" s="87"/>
      <c r="I75" s="87"/>
      <c r="J75" s="87"/>
      <c r="K75" s="87"/>
    </row>
    <row r="76" spans="1:11" ht="31.05" customHeight="1">
      <c r="A76" s="178" t="s">
        <v>59</v>
      </c>
      <c r="B76" s="118" t="s">
        <v>60</v>
      </c>
      <c r="C76" s="59" t="s">
        <v>201</v>
      </c>
      <c r="D76" s="209" t="s">
        <v>142</v>
      </c>
      <c r="E76" s="116" t="s">
        <v>196</v>
      </c>
      <c r="F76" s="90"/>
      <c r="G76" s="90"/>
      <c r="H76" s="87"/>
      <c r="I76" s="87"/>
      <c r="J76" s="87"/>
      <c r="K76" s="87"/>
    </row>
    <row r="77" spans="1:11" ht="25.95" customHeight="1">
      <c r="A77" s="169" t="s">
        <v>59</v>
      </c>
      <c r="B77" s="149" t="s">
        <v>60</v>
      </c>
      <c r="C77" s="85" t="s">
        <v>202</v>
      </c>
      <c r="D77" s="150" t="s">
        <v>142</v>
      </c>
      <c r="E77" s="170" t="s">
        <v>196</v>
      </c>
      <c r="F77" s="93"/>
      <c r="G77" s="93"/>
      <c r="H77" s="87"/>
      <c r="I77" s="87"/>
      <c r="J77" s="87"/>
      <c r="K77" s="87"/>
    </row>
    <row r="78" spans="1:11" ht="33" customHeight="1">
      <c r="A78" s="178" t="s">
        <v>203</v>
      </c>
      <c r="B78" s="118" t="s">
        <v>58</v>
      </c>
      <c r="C78" s="59" t="s">
        <v>204</v>
      </c>
      <c r="D78" s="209" t="s">
        <v>115</v>
      </c>
      <c r="E78" s="116" t="s">
        <v>205</v>
      </c>
      <c r="F78" s="94"/>
      <c r="G78" s="95"/>
      <c r="H78" s="87"/>
      <c r="I78" s="87"/>
      <c r="J78" s="87"/>
      <c r="K78" s="87"/>
    </row>
    <row r="79" spans="1:11" ht="37.950000000000003" customHeight="1" thickBot="1">
      <c r="A79" s="173" t="s">
        <v>203</v>
      </c>
      <c r="B79" s="174" t="s">
        <v>58</v>
      </c>
      <c r="C79" s="175" t="s">
        <v>206</v>
      </c>
      <c r="D79" s="176" t="s">
        <v>207</v>
      </c>
      <c r="E79" s="177" t="s">
        <v>208</v>
      </c>
      <c r="F79" s="87"/>
      <c r="G79" s="87"/>
      <c r="H79" s="87"/>
      <c r="I79" s="87"/>
      <c r="J79" s="87"/>
      <c r="K79" s="87"/>
    </row>
    <row r="80" spans="1:11" ht="37.950000000000003" customHeight="1" thickBot="1">
      <c r="A80" s="171"/>
      <c r="B80" s="168"/>
      <c r="C80" s="59"/>
      <c r="D80" s="115"/>
      <c r="E80" s="172"/>
      <c r="F80" s="87"/>
      <c r="G80" s="87"/>
      <c r="H80" s="87"/>
      <c r="I80" s="87"/>
      <c r="J80" s="87"/>
      <c r="K80" s="87"/>
    </row>
    <row r="81" spans="1:11" ht="40.049999999999997" customHeight="1" thickTop="1">
      <c r="A81" s="278" t="s">
        <v>235</v>
      </c>
      <c r="B81" s="279"/>
      <c r="C81" s="279"/>
      <c r="D81" s="279"/>
      <c r="E81" s="280"/>
      <c r="F81" s="87"/>
      <c r="G81" s="87"/>
      <c r="H81" s="87"/>
      <c r="I81" s="87"/>
      <c r="J81" s="87"/>
      <c r="K81" s="87"/>
    </row>
    <row r="82" spans="1:11" ht="22.95" customHeight="1">
      <c r="A82" s="281" t="s">
        <v>110</v>
      </c>
      <c r="B82" s="282"/>
      <c r="C82" s="180" t="s">
        <v>111</v>
      </c>
      <c r="D82" s="180" t="s">
        <v>112</v>
      </c>
      <c r="E82" s="181" t="s">
        <v>113</v>
      </c>
      <c r="F82" s="87"/>
      <c r="G82" s="87"/>
      <c r="H82" s="87"/>
      <c r="I82" s="87"/>
      <c r="J82" s="87"/>
      <c r="K82" s="87"/>
    </row>
    <row r="83" spans="1:11" ht="31.05" customHeight="1">
      <c r="A83" s="187" t="s">
        <v>63</v>
      </c>
      <c r="B83" s="149" t="s">
        <v>209</v>
      </c>
      <c r="C83" s="85" t="s">
        <v>210</v>
      </c>
      <c r="D83" s="150" t="s">
        <v>122</v>
      </c>
      <c r="E83" s="188" t="s">
        <v>119</v>
      </c>
      <c r="F83" s="92"/>
      <c r="G83" s="92"/>
      <c r="H83" s="87"/>
      <c r="I83" s="87"/>
      <c r="J83" s="87"/>
      <c r="K83" s="87"/>
    </row>
    <row r="84" spans="1:11" ht="30" customHeight="1">
      <c r="A84" s="196" t="s">
        <v>65</v>
      </c>
      <c r="B84" s="121" t="s">
        <v>211</v>
      </c>
      <c r="C84" s="117" t="s">
        <v>212</v>
      </c>
      <c r="D84" s="164" t="s">
        <v>122</v>
      </c>
      <c r="E84" s="182" t="s">
        <v>119</v>
      </c>
      <c r="F84" s="92"/>
      <c r="G84" s="92"/>
      <c r="H84" s="87"/>
      <c r="I84" s="87"/>
      <c r="J84" s="87"/>
      <c r="K84" s="87"/>
    </row>
    <row r="85" spans="1:11" ht="40.049999999999997" customHeight="1">
      <c r="A85" s="187" t="s">
        <v>67</v>
      </c>
      <c r="B85" s="149" t="s">
        <v>213</v>
      </c>
      <c r="C85" s="85" t="s">
        <v>214</v>
      </c>
      <c r="D85" s="150" t="s">
        <v>122</v>
      </c>
      <c r="E85" s="189" t="s">
        <v>215</v>
      </c>
      <c r="F85" s="92"/>
      <c r="G85" s="92"/>
      <c r="H85" s="87"/>
      <c r="I85" s="87"/>
      <c r="J85" s="87"/>
      <c r="K85" s="87"/>
    </row>
    <row r="86" spans="1:11" ht="31.05" customHeight="1">
      <c r="A86" s="196" t="s">
        <v>67</v>
      </c>
      <c r="B86" s="121" t="s">
        <v>213</v>
      </c>
      <c r="C86" s="117" t="s">
        <v>216</v>
      </c>
      <c r="D86" s="164" t="s">
        <v>122</v>
      </c>
      <c r="E86" s="182" t="s">
        <v>119</v>
      </c>
      <c r="F86" s="92"/>
      <c r="G86" s="92"/>
      <c r="H86" s="87"/>
      <c r="I86" s="87"/>
      <c r="J86" s="87"/>
      <c r="K86" s="87"/>
    </row>
    <row r="87" spans="1:11" ht="37.049999999999997" customHeight="1">
      <c r="A87" s="187" t="s">
        <v>67</v>
      </c>
      <c r="B87" s="149" t="s">
        <v>217</v>
      </c>
      <c r="C87" s="85" t="s">
        <v>218</v>
      </c>
      <c r="D87" s="150" t="s">
        <v>219</v>
      </c>
      <c r="E87" s="188" t="s">
        <v>148</v>
      </c>
      <c r="F87" s="92"/>
      <c r="G87" s="92"/>
      <c r="H87" s="87"/>
      <c r="I87" s="87"/>
      <c r="J87" s="87"/>
      <c r="K87" s="87"/>
    </row>
    <row r="88" spans="1:11" ht="34.049999999999997" customHeight="1">
      <c r="A88" s="196" t="s">
        <v>71</v>
      </c>
      <c r="B88" s="121" t="s">
        <v>72</v>
      </c>
      <c r="C88" s="59" t="s">
        <v>220</v>
      </c>
      <c r="D88" s="115" t="s">
        <v>115</v>
      </c>
      <c r="E88" s="183" t="s">
        <v>196</v>
      </c>
      <c r="F88" s="92"/>
      <c r="G88" s="92"/>
      <c r="H88" s="87"/>
      <c r="I88" s="87"/>
      <c r="J88" s="87"/>
      <c r="K88" s="87"/>
    </row>
    <row r="89" spans="1:11" ht="24" customHeight="1">
      <c r="A89" s="187" t="s">
        <v>71</v>
      </c>
      <c r="B89" s="149" t="s">
        <v>72</v>
      </c>
      <c r="C89" s="85" t="s">
        <v>221</v>
      </c>
      <c r="D89" s="150" t="s">
        <v>222</v>
      </c>
      <c r="E89" s="188" t="s">
        <v>148</v>
      </c>
      <c r="F89" s="92"/>
      <c r="G89" s="92"/>
      <c r="H89" s="87"/>
      <c r="I89" s="87"/>
      <c r="J89" s="87"/>
      <c r="K89" s="87"/>
    </row>
    <row r="90" spans="1:11" ht="30" customHeight="1">
      <c r="A90" s="196" t="s">
        <v>73</v>
      </c>
      <c r="B90" s="121" t="s">
        <v>74</v>
      </c>
      <c r="C90" s="59" t="s">
        <v>223</v>
      </c>
      <c r="D90" s="115" t="s">
        <v>222</v>
      </c>
      <c r="E90" s="183" t="s">
        <v>148</v>
      </c>
      <c r="F90" s="92"/>
      <c r="G90" s="92"/>
      <c r="H90" s="87"/>
      <c r="I90" s="87"/>
      <c r="J90" s="87"/>
      <c r="K90" s="87"/>
    </row>
    <row r="91" spans="1:11" ht="39" customHeight="1">
      <c r="A91" s="190" t="s">
        <v>75</v>
      </c>
      <c r="B91" s="191" t="s">
        <v>76</v>
      </c>
      <c r="C91" s="85" t="s">
        <v>224</v>
      </c>
      <c r="D91" s="150" t="s">
        <v>222</v>
      </c>
      <c r="E91" s="188" t="s">
        <v>148</v>
      </c>
      <c r="F91" s="92"/>
      <c r="G91" s="92"/>
      <c r="H91" s="87"/>
      <c r="I91" s="87"/>
      <c r="J91" s="87"/>
      <c r="K91" s="87"/>
    </row>
    <row r="92" spans="1:11" ht="31.95" customHeight="1">
      <c r="A92" s="194" t="s">
        <v>75</v>
      </c>
      <c r="B92" s="195" t="s">
        <v>76</v>
      </c>
      <c r="C92" s="59" t="s">
        <v>225</v>
      </c>
      <c r="D92" s="115" t="s">
        <v>222</v>
      </c>
      <c r="E92" s="183" t="s">
        <v>148</v>
      </c>
      <c r="F92" s="87"/>
      <c r="G92" s="87"/>
      <c r="H92" s="87"/>
      <c r="I92" s="87"/>
      <c r="J92" s="87"/>
      <c r="K92" s="87"/>
    </row>
    <row r="93" spans="1:11" ht="28.95" customHeight="1">
      <c r="A93" s="187" t="s">
        <v>77</v>
      </c>
      <c r="B93" s="149" t="s">
        <v>226</v>
      </c>
      <c r="C93" s="85" t="s">
        <v>227</v>
      </c>
      <c r="D93" s="150" t="s">
        <v>228</v>
      </c>
      <c r="E93" s="188" t="s">
        <v>148</v>
      </c>
      <c r="F93" s="87"/>
      <c r="G93" s="87"/>
      <c r="H93" s="87"/>
      <c r="I93" s="87"/>
      <c r="J93" s="87"/>
      <c r="K93" s="87"/>
    </row>
    <row r="94" spans="1:11" ht="37.950000000000003" customHeight="1" thickBot="1">
      <c r="A94" s="192" t="s">
        <v>77</v>
      </c>
      <c r="B94" s="193" t="s">
        <v>226</v>
      </c>
      <c r="C94" s="184" t="s">
        <v>229</v>
      </c>
      <c r="D94" s="185" t="s">
        <v>228</v>
      </c>
      <c r="E94" s="186" t="s">
        <v>148</v>
      </c>
      <c r="F94" s="87"/>
      <c r="G94" s="87"/>
      <c r="H94" s="87"/>
      <c r="I94" s="87"/>
      <c r="J94" s="87"/>
      <c r="K94" s="87"/>
    </row>
    <row r="95" spans="1:11" ht="15" customHeight="1" thickTop="1">
      <c r="A95" s="86"/>
      <c r="B95" s="96"/>
      <c r="C95" s="100"/>
      <c r="D95" s="104"/>
      <c r="E95" s="96"/>
      <c r="F95" s="87"/>
      <c r="G95" s="87"/>
      <c r="H95" s="87"/>
      <c r="I95" s="87"/>
      <c r="J95" s="87"/>
      <c r="K95" s="87"/>
    </row>
    <row r="96" spans="1:11" ht="15" customHeight="1">
      <c r="A96" s="86"/>
      <c r="B96" s="96"/>
      <c r="C96" s="100"/>
      <c r="D96" s="104"/>
      <c r="E96" s="96"/>
      <c r="F96" s="87"/>
      <c r="G96" s="87"/>
      <c r="H96" s="87"/>
      <c r="I96" s="87"/>
      <c r="J96" s="87"/>
      <c r="K96" s="87"/>
    </row>
    <row r="97" spans="1:11" ht="15" customHeight="1">
      <c r="A97" s="86"/>
      <c r="B97" s="96"/>
      <c r="C97" s="100"/>
      <c r="D97" s="104"/>
      <c r="E97" s="96"/>
      <c r="F97" s="87"/>
      <c r="G97" s="87"/>
      <c r="H97" s="87"/>
      <c r="I97" s="87"/>
      <c r="J97" s="87"/>
      <c r="K97" s="87"/>
    </row>
    <row r="98" spans="1:11" ht="15" customHeight="1">
      <c r="A98" s="86"/>
      <c r="B98" s="96"/>
      <c r="C98" s="100"/>
      <c r="D98" s="104"/>
      <c r="E98" s="96"/>
      <c r="F98" s="87"/>
      <c r="G98" s="87"/>
      <c r="H98" s="87"/>
      <c r="I98" s="87"/>
      <c r="J98" s="87"/>
      <c r="K98" s="87"/>
    </row>
    <row r="99" spans="1:11" ht="15" customHeight="1">
      <c r="A99" s="86"/>
      <c r="B99" s="96"/>
      <c r="C99" s="100"/>
      <c r="D99" s="104"/>
      <c r="E99" s="96"/>
      <c r="F99" s="87"/>
      <c r="G99" s="87"/>
      <c r="H99" s="87"/>
      <c r="I99" s="87"/>
      <c r="J99" s="87"/>
      <c r="K99" s="87"/>
    </row>
    <row r="100" spans="1:11" ht="15" customHeight="1">
      <c r="A100" s="86"/>
      <c r="B100" s="96"/>
      <c r="C100" s="100"/>
      <c r="D100" s="104"/>
      <c r="E100" s="96"/>
      <c r="F100" s="87"/>
      <c r="G100" s="87"/>
      <c r="H100" s="87"/>
      <c r="I100" s="87"/>
      <c r="J100" s="87"/>
      <c r="K100" s="87"/>
    </row>
    <row r="101" spans="1:11" ht="15" customHeight="1">
      <c r="A101" s="86"/>
      <c r="B101" s="96"/>
      <c r="C101" s="100"/>
      <c r="D101" s="104"/>
      <c r="E101" s="96"/>
      <c r="F101" s="87"/>
      <c r="G101" s="87"/>
      <c r="H101" s="87"/>
      <c r="I101" s="87"/>
      <c r="J101" s="87"/>
      <c r="K101" s="87"/>
    </row>
    <row r="102" spans="1:11" ht="15" customHeight="1">
      <c r="A102" s="86"/>
      <c r="B102" s="96"/>
      <c r="C102" s="100"/>
      <c r="D102" s="104"/>
      <c r="E102" s="96"/>
      <c r="F102" s="87"/>
      <c r="G102" s="87"/>
      <c r="H102" s="87"/>
      <c r="I102" s="87"/>
      <c r="J102" s="87"/>
      <c r="K102" s="87"/>
    </row>
    <row r="103" spans="1:11" ht="15" customHeight="1">
      <c r="A103" s="86"/>
      <c r="B103" s="96"/>
      <c r="C103" s="100"/>
      <c r="D103" s="104"/>
      <c r="E103" s="96"/>
      <c r="F103" s="87"/>
      <c r="G103" s="87"/>
      <c r="H103" s="87"/>
      <c r="I103" s="87"/>
      <c r="J103" s="87"/>
      <c r="K103" s="87"/>
    </row>
    <row r="104" spans="1:11" ht="15" customHeight="1">
      <c r="A104" s="86"/>
      <c r="B104" s="96"/>
      <c r="C104" s="100"/>
      <c r="D104" s="104"/>
      <c r="E104" s="96"/>
      <c r="F104" s="87"/>
      <c r="G104" s="87"/>
      <c r="H104" s="87"/>
      <c r="I104" s="87"/>
      <c r="J104" s="87"/>
      <c r="K104" s="87"/>
    </row>
    <row r="105" spans="1:11" ht="15" customHeight="1">
      <c r="A105" s="86"/>
      <c r="B105" s="96"/>
      <c r="C105" s="100"/>
      <c r="D105" s="104"/>
      <c r="E105" s="96"/>
      <c r="F105" s="87"/>
      <c r="G105" s="87"/>
      <c r="H105" s="87"/>
      <c r="I105" s="87"/>
      <c r="J105" s="87"/>
      <c r="K105" s="87"/>
    </row>
    <row r="106" spans="1:11" ht="15" customHeight="1">
      <c r="A106" s="86"/>
      <c r="B106" s="96"/>
      <c r="C106" s="100"/>
      <c r="D106" s="104"/>
      <c r="E106" s="96"/>
      <c r="F106" s="87"/>
      <c r="G106" s="87"/>
      <c r="H106" s="87"/>
      <c r="I106" s="87"/>
      <c r="J106" s="87"/>
      <c r="K106" s="87"/>
    </row>
    <row r="107" spans="1:11" ht="15" customHeight="1">
      <c r="A107" s="86"/>
      <c r="B107" s="96"/>
      <c r="C107" s="100"/>
      <c r="D107" s="104"/>
      <c r="E107" s="96"/>
      <c r="F107" s="87"/>
      <c r="G107" s="87"/>
      <c r="H107" s="87"/>
      <c r="I107" s="87"/>
      <c r="J107" s="87"/>
      <c r="K107" s="87"/>
    </row>
    <row r="108" spans="1:11" ht="15" customHeight="1">
      <c r="A108" s="86"/>
      <c r="B108" s="96"/>
      <c r="C108" s="100"/>
      <c r="D108" s="104"/>
      <c r="E108" s="96"/>
      <c r="F108" s="87"/>
      <c r="G108" s="87"/>
      <c r="H108" s="87"/>
      <c r="I108" s="87"/>
      <c r="J108" s="87"/>
      <c r="K108" s="87"/>
    </row>
    <row r="109" spans="1:11" ht="15" customHeight="1">
      <c r="A109" s="86"/>
      <c r="B109" s="96"/>
      <c r="C109" s="100"/>
      <c r="D109" s="104"/>
      <c r="E109" s="96"/>
      <c r="F109" s="87"/>
      <c r="G109" s="87"/>
      <c r="H109" s="87"/>
      <c r="I109" s="87"/>
      <c r="J109" s="87"/>
      <c r="K109" s="87"/>
    </row>
    <row r="110" spans="1:11" ht="15" customHeight="1">
      <c r="A110" s="86"/>
      <c r="B110" s="96"/>
      <c r="C110" s="100"/>
      <c r="D110" s="104"/>
      <c r="E110" s="96"/>
      <c r="F110" s="87"/>
      <c r="G110" s="87"/>
      <c r="H110" s="87"/>
      <c r="I110" s="87"/>
      <c r="J110" s="87"/>
      <c r="K110" s="87"/>
    </row>
    <row r="111" spans="1:11" ht="15" customHeight="1">
      <c r="A111" s="86"/>
      <c r="B111" s="96"/>
      <c r="C111" s="100"/>
      <c r="D111" s="104"/>
      <c r="E111" s="96"/>
      <c r="F111" s="87"/>
      <c r="G111" s="87"/>
      <c r="H111" s="87"/>
      <c r="I111" s="87"/>
      <c r="J111" s="87"/>
      <c r="K111" s="87"/>
    </row>
    <row r="112" spans="1:11" ht="15" customHeight="1">
      <c r="A112" s="86"/>
      <c r="B112" s="96"/>
      <c r="C112" s="100"/>
      <c r="D112" s="104"/>
      <c r="E112" s="96"/>
    </row>
  </sheetData>
  <mergeCells count="8">
    <mergeCell ref="A81:E81"/>
    <mergeCell ref="A82:B82"/>
    <mergeCell ref="A16:E16"/>
    <mergeCell ref="A17:B17"/>
    <mergeCell ref="A25:E25"/>
    <mergeCell ref="A26:B26"/>
    <mergeCell ref="A55:E55"/>
    <mergeCell ref="A56:B5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DFC2C-97E9-674E-99A8-7C8D210EF7BE}">
  <dimension ref="A1:F44"/>
  <sheetViews>
    <sheetView topLeftCell="A17" workbookViewId="0">
      <selection activeCell="F40" sqref="F40:F44"/>
    </sheetView>
  </sheetViews>
  <sheetFormatPr defaultColWidth="10.88671875" defaultRowHeight="14.4"/>
  <cols>
    <col min="3" max="3" width="18.44140625" customWidth="1"/>
  </cols>
  <sheetData>
    <row r="1" spans="1:6">
      <c r="A1" t="s">
        <v>9</v>
      </c>
      <c r="C1" t="s">
        <v>236</v>
      </c>
    </row>
    <row r="2" spans="1:6">
      <c r="A2" t="s">
        <v>5</v>
      </c>
      <c r="C2" t="s">
        <v>238</v>
      </c>
    </row>
    <row r="3" spans="1:6">
      <c r="A3" t="s">
        <v>38</v>
      </c>
      <c r="C3" t="s">
        <v>237</v>
      </c>
    </row>
    <row r="4" spans="1:6">
      <c r="A4" t="s">
        <v>12</v>
      </c>
      <c r="C4" t="s">
        <v>85</v>
      </c>
    </row>
    <row r="5" spans="1:6">
      <c r="A5" t="s">
        <v>17</v>
      </c>
      <c r="C5" t="s">
        <v>86</v>
      </c>
    </row>
    <row r="6" spans="1:6">
      <c r="C6" t="s">
        <v>87</v>
      </c>
    </row>
    <row r="8" spans="1:6" ht="18">
      <c r="A8" s="201" t="s">
        <v>9</v>
      </c>
      <c r="B8" s="201" t="s">
        <v>5</v>
      </c>
      <c r="C8" s="201" t="s">
        <v>38</v>
      </c>
      <c r="D8" s="201" t="s">
        <v>12</v>
      </c>
      <c r="E8" s="201" t="s">
        <v>17</v>
      </c>
      <c r="F8" s="206">
        <f>IF(Dashboard!C28=A8,100%,IF(Dashboard!C28=B8,66.66%,IF(Dashboard!C28=C8,33.33%,IF(Dashboard!C28=D8,0%,""))))</f>
        <v>0.66659999999999997</v>
      </c>
    </row>
    <row r="9" spans="1:6" ht="18">
      <c r="A9" s="201" t="s">
        <v>9</v>
      </c>
      <c r="B9" s="201" t="s">
        <v>5</v>
      </c>
      <c r="C9" s="201" t="s">
        <v>38</v>
      </c>
      <c r="D9" s="201" t="s">
        <v>12</v>
      </c>
      <c r="E9" s="201" t="s">
        <v>17</v>
      </c>
      <c r="F9" s="206">
        <f>IF(Dashboard!C29=A9,100%,IF(Dashboard!C29=B9,66.66%,IF(Dashboard!C29=C9,33.33%,IF(Dashboard!C29=D9,0%,""))))</f>
        <v>0.66659999999999997</v>
      </c>
    </row>
    <row r="10" spans="1:6" ht="18">
      <c r="A10" s="201" t="s">
        <v>9</v>
      </c>
      <c r="B10" s="201" t="s">
        <v>5</v>
      </c>
      <c r="C10" s="201" t="s">
        <v>38</v>
      </c>
      <c r="D10" s="201" t="s">
        <v>12</v>
      </c>
      <c r="E10" s="201" t="s">
        <v>17</v>
      </c>
      <c r="F10" s="206">
        <f>IF(Dashboard!C30=A10,100%,IF(Dashboard!C30=B10,66.66%,IF(Dashboard!C30=C10,33.33%,IF(Dashboard!C30=D10,0%,""))))</f>
        <v>1</v>
      </c>
    </row>
    <row r="11" spans="1:6" ht="18">
      <c r="A11" s="201" t="s">
        <v>9</v>
      </c>
      <c r="B11" s="201" t="s">
        <v>5</v>
      </c>
      <c r="C11" s="201" t="s">
        <v>38</v>
      </c>
      <c r="D11" s="201" t="s">
        <v>12</v>
      </c>
      <c r="E11" s="201" t="s">
        <v>17</v>
      </c>
      <c r="F11" s="206">
        <f>IF(Dashboard!C31=A11,100%,IF(Dashboard!C31=B11,66.66%,IF(Dashboard!C31=C11,33.33%,IF(Dashboard!C31=D11,0%,""))))</f>
        <v>1</v>
      </c>
    </row>
    <row r="12" spans="1:6" ht="18">
      <c r="A12" s="201" t="s">
        <v>9</v>
      </c>
      <c r="B12" s="201" t="s">
        <v>5</v>
      </c>
      <c r="C12" s="201" t="s">
        <v>38</v>
      </c>
      <c r="D12" s="201" t="s">
        <v>12</v>
      </c>
      <c r="E12" s="201" t="s">
        <v>17</v>
      </c>
      <c r="F12" s="206">
        <f>IF(Dashboard!C32=A12,100%,IF(Dashboard!C32=B12,66.66%,IF(Dashboard!C32=C12,33.33%,IF(Dashboard!C32=D12,0%,""))))</f>
        <v>1</v>
      </c>
    </row>
    <row r="15" spans="1:6" ht="18">
      <c r="A15" s="203" t="s">
        <v>9</v>
      </c>
      <c r="B15" s="203" t="s">
        <v>5</v>
      </c>
      <c r="C15" s="203" t="s">
        <v>38</v>
      </c>
      <c r="D15" s="203" t="s">
        <v>12</v>
      </c>
      <c r="E15" s="203" t="s">
        <v>17</v>
      </c>
      <c r="F15" s="206">
        <f>IF(Dashboard!C38=A15,100%,IF(Dashboard!C38=B15,66.66%,IF(Dashboard!C38=C15,33.33%,IF(Dashboard!C38=D15,0%,""))))</f>
        <v>1</v>
      </c>
    </row>
    <row r="16" spans="1:6" ht="18">
      <c r="A16" s="203" t="s">
        <v>9</v>
      </c>
      <c r="B16" s="203" t="s">
        <v>5</v>
      </c>
      <c r="C16" s="203" t="s">
        <v>38</v>
      </c>
      <c r="D16" s="203" t="s">
        <v>12</v>
      </c>
      <c r="E16" s="203" t="s">
        <v>17</v>
      </c>
      <c r="F16" s="206">
        <f>IF(Dashboard!C39=A16,100%,IF(Dashboard!C39=B16,66.66%,IF(Dashboard!C39=C16,33.33%,IF(Dashboard!C39=D16,0%,""))))</f>
        <v>0.33329999999999999</v>
      </c>
    </row>
    <row r="17" spans="1:6" ht="18">
      <c r="A17" s="201" t="s">
        <v>9</v>
      </c>
      <c r="B17" s="201" t="s">
        <v>5</v>
      </c>
      <c r="C17" s="201" t="s">
        <v>38</v>
      </c>
      <c r="D17" s="201" t="s">
        <v>12</v>
      </c>
      <c r="E17" s="201" t="s">
        <v>17</v>
      </c>
      <c r="F17" s="206">
        <f>IF(Dashboard!C40=A17,100%,IF(Dashboard!C40=B17,66.66%,IF(Dashboard!C40=C17,33.33%,IF(Dashboard!C40=D17,0%,""))))</f>
        <v>0.66659999999999997</v>
      </c>
    </row>
    <row r="18" spans="1:6" ht="18">
      <c r="A18" s="201" t="s">
        <v>9</v>
      </c>
      <c r="B18" s="201" t="s">
        <v>5</v>
      </c>
      <c r="C18" s="201" t="s">
        <v>38</v>
      </c>
      <c r="D18" s="201" t="s">
        <v>12</v>
      </c>
      <c r="E18" s="201" t="s">
        <v>17</v>
      </c>
      <c r="F18" s="206">
        <f>IF(Dashboard!C41=A18,100%,IF(Dashboard!C41=B18,66.66%,IF(Dashboard!C41=C18,33.33%,IF(Dashboard!C41=D18,0%,""))))</f>
        <v>0</v>
      </c>
    </row>
    <row r="19" spans="1:6" ht="18">
      <c r="A19" s="201" t="s">
        <v>9</v>
      </c>
      <c r="B19" s="201" t="s">
        <v>5</v>
      </c>
      <c r="C19" s="201" t="s">
        <v>38</v>
      </c>
      <c r="D19" s="201" t="s">
        <v>12</v>
      </c>
      <c r="E19" s="201" t="s">
        <v>17</v>
      </c>
      <c r="F19" s="206">
        <f>IF(Dashboard!C42=A19,100%,IF(Dashboard!C42=B19,66.66%,IF(Dashboard!C42=C19,33.33%,IF(Dashboard!C42=D19,0%,""))))</f>
        <v>1</v>
      </c>
    </row>
    <row r="20" spans="1:6" ht="18">
      <c r="A20" s="201" t="s">
        <v>9</v>
      </c>
      <c r="B20" s="201" t="s">
        <v>5</v>
      </c>
      <c r="C20" s="201" t="s">
        <v>38</v>
      </c>
      <c r="D20" s="201" t="s">
        <v>12</v>
      </c>
      <c r="E20" s="201" t="s">
        <v>17</v>
      </c>
      <c r="F20" s="206">
        <f>IF(Dashboard!C43=A20,100%,IF(Dashboard!C43=B20,66.66%,IF(Dashboard!C43=C20,33.33%,IF(Dashboard!C43=D20,0%,""))))</f>
        <v>1</v>
      </c>
    </row>
    <row r="22" spans="1:6" ht="18">
      <c r="A22" s="203" t="s">
        <v>9</v>
      </c>
      <c r="B22" s="203" t="s">
        <v>5</v>
      </c>
      <c r="C22" s="203" t="s">
        <v>38</v>
      </c>
      <c r="D22" s="203" t="s">
        <v>12</v>
      </c>
      <c r="E22" s="203" t="s">
        <v>17</v>
      </c>
      <c r="F22" s="206">
        <f>IF(Dashboard!C45=A22,100%,IF(Dashboard!C45=B22,66.66%,IF(Dashboard!C45=C22,33.33%,IF(Dashboard!C45=D22,0%,""))))</f>
        <v>1</v>
      </c>
    </row>
    <row r="23" spans="1:6" ht="18">
      <c r="A23" s="203" t="s">
        <v>9</v>
      </c>
      <c r="B23" s="203" t="s">
        <v>5</v>
      </c>
      <c r="C23" s="203" t="s">
        <v>38</v>
      </c>
      <c r="D23" s="203" t="s">
        <v>12</v>
      </c>
      <c r="E23" s="203" t="s">
        <v>17</v>
      </c>
      <c r="F23" s="206">
        <f>IF(Dashboard!C46=A23,100%,IF(Dashboard!C46=B23,66.66%,IF(Dashboard!C46=C23,33.33%,IF(Dashboard!C46=D23,0%,""))))</f>
        <v>1</v>
      </c>
    </row>
    <row r="24" spans="1:6" ht="18">
      <c r="A24" s="201" t="s">
        <v>9</v>
      </c>
      <c r="B24" s="201" t="s">
        <v>5</v>
      </c>
      <c r="C24" s="201" t="s">
        <v>38</v>
      </c>
      <c r="D24" s="201" t="s">
        <v>12</v>
      </c>
      <c r="E24" s="201" t="s">
        <v>17</v>
      </c>
      <c r="F24" s="206">
        <f>IF(Dashboard!C47=A24,100%,IF(Dashboard!C47=B24,66.66%,IF(Dashboard!C47=C24,33.33%,IF(Dashboard!C47=D24,0%,""))))</f>
        <v>1</v>
      </c>
    </row>
    <row r="25" spans="1:6" ht="18">
      <c r="A25" s="201" t="s">
        <v>9</v>
      </c>
      <c r="B25" s="201" t="s">
        <v>5</v>
      </c>
      <c r="C25" s="201" t="s">
        <v>38</v>
      </c>
      <c r="D25" s="201" t="s">
        <v>12</v>
      </c>
      <c r="E25" s="201" t="s">
        <v>17</v>
      </c>
      <c r="F25" s="206">
        <f>IF(Dashboard!C48=A25,100%,IF(Dashboard!C48=B25,66.66%,IF(Dashboard!C48=C25,33.33%,IF(Dashboard!C48=D25,0%,""))))</f>
        <v>1</v>
      </c>
    </row>
    <row r="27" spans="1:6" s="2" customFormat="1" ht="18">
      <c r="A27" s="203" t="s">
        <v>9</v>
      </c>
      <c r="B27" s="203" t="s">
        <v>5</v>
      </c>
      <c r="C27" s="203" t="s">
        <v>38</v>
      </c>
      <c r="D27" s="203" t="s">
        <v>12</v>
      </c>
      <c r="E27" s="203" t="s">
        <v>17</v>
      </c>
      <c r="F27" s="206">
        <f>IF(Dashboard!C54=A27,100%,IF(Dashboard!C54=B27,66.66%,IF(Dashboard!C54=C27,33.33%,IF(Dashboard!C54=D27,0%,""))))</f>
        <v>0.66659999999999997</v>
      </c>
    </row>
    <row r="28" spans="1:6" s="2" customFormat="1" ht="18">
      <c r="A28" s="203" t="s">
        <v>9</v>
      </c>
      <c r="B28" s="203" t="s">
        <v>5</v>
      </c>
      <c r="C28" s="203" t="s">
        <v>38</v>
      </c>
      <c r="D28" s="203" t="s">
        <v>12</v>
      </c>
      <c r="E28" s="203" t="s">
        <v>17</v>
      </c>
      <c r="F28" s="206">
        <f>IF(Dashboard!C55=A28,100%,IF(Dashboard!C55=B28,66.66%,IF(Dashboard!C55=C28,33.33%,IF(Dashboard!C55=D28,0%,""))))</f>
        <v>1</v>
      </c>
    </row>
    <row r="29" spans="1:6" s="2" customFormat="1" ht="18">
      <c r="A29" s="201" t="s">
        <v>9</v>
      </c>
      <c r="B29" s="201" t="s">
        <v>5</v>
      </c>
      <c r="C29" s="201" t="s">
        <v>38</v>
      </c>
      <c r="D29" s="201" t="s">
        <v>12</v>
      </c>
      <c r="E29" s="201" t="s">
        <v>17</v>
      </c>
      <c r="F29" s="206">
        <f>IF(Dashboard!C56=A29,100%,IF(Dashboard!C56=B29,66.66%,IF(Dashboard!C56=C29,33.33%,IF(Dashboard!C56=D29,0%,""))))</f>
        <v>0.66659999999999997</v>
      </c>
    </row>
    <row r="30" spans="1:6" s="2" customFormat="1" ht="18">
      <c r="A30" s="201" t="s">
        <v>9</v>
      </c>
      <c r="B30" s="201" t="s">
        <v>5</v>
      </c>
      <c r="C30" s="201" t="s">
        <v>38</v>
      </c>
      <c r="D30" s="201" t="s">
        <v>12</v>
      </c>
      <c r="E30" s="201" t="s">
        <v>17</v>
      </c>
      <c r="F30" s="206">
        <f>IF(Dashboard!C57=A30,100%,IF(Dashboard!C57=B30,66.66%,IF(Dashboard!C57=C30,33.33%,IF(Dashboard!C57=D30,0%,""))))</f>
        <v>0</v>
      </c>
    </row>
    <row r="32" spans="1:6" s="2" customFormat="1" ht="18">
      <c r="A32" s="203" t="s">
        <v>9</v>
      </c>
      <c r="B32" s="203" t="s">
        <v>5</v>
      </c>
      <c r="C32" s="203" t="s">
        <v>38</v>
      </c>
      <c r="D32" s="203" t="s">
        <v>12</v>
      </c>
      <c r="E32" s="203" t="s">
        <v>17</v>
      </c>
      <c r="F32" s="206">
        <f>IF(Dashboard!C59=A32,100%,IF(Dashboard!C59=B32,66.66%,IF(Dashboard!C59=C32,33.33%,IF(Dashboard!C59=D32,0%,""))))</f>
        <v>1</v>
      </c>
    </row>
    <row r="33" spans="1:6" s="2" customFormat="1" ht="18">
      <c r="A33" s="203" t="s">
        <v>9</v>
      </c>
      <c r="B33" s="203" t="s">
        <v>5</v>
      </c>
      <c r="C33" s="203" t="s">
        <v>38</v>
      </c>
      <c r="D33" s="203" t="s">
        <v>12</v>
      </c>
      <c r="E33" s="203" t="s">
        <v>17</v>
      </c>
      <c r="F33" s="206" t="str">
        <f>IF(Dashboard!C60=A33,100%,IF(Dashboard!C60=B33,66.66%,IF(Dashboard!C60=C33,33.33%,IF(Dashboard!C60=D33,0%,""))))</f>
        <v/>
      </c>
    </row>
    <row r="34" spans="1:6" s="2" customFormat="1" ht="18">
      <c r="A34" s="201" t="s">
        <v>9</v>
      </c>
      <c r="B34" s="201" t="s">
        <v>5</v>
      </c>
      <c r="C34" s="201" t="s">
        <v>38</v>
      </c>
      <c r="D34" s="201" t="s">
        <v>12</v>
      </c>
      <c r="E34" s="201" t="s">
        <v>17</v>
      </c>
      <c r="F34" s="206">
        <f>IF(Dashboard!C61=A34,100%,IF(Dashboard!C61=B34,66.66%,IF(Dashboard!C61=C34,33.33%,IF(Dashboard!C61=D34,0%,""))))</f>
        <v>0.66659999999999997</v>
      </c>
    </row>
    <row r="36" spans="1:6" s="2" customFormat="1" ht="18">
      <c r="A36" s="203" t="s">
        <v>9</v>
      </c>
      <c r="B36" s="203" t="s">
        <v>5</v>
      </c>
      <c r="C36" s="203" t="s">
        <v>38</v>
      </c>
      <c r="D36" s="203" t="s">
        <v>12</v>
      </c>
      <c r="E36" s="203" t="s">
        <v>17</v>
      </c>
      <c r="F36" s="206">
        <f>IF(Dashboard!C67=A36,100%,IF(Dashboard!C67=B36,66.66%,IF(Dashboard!C67=C36,33.33%,IF(Dashboard!C67=D36,0%,""))))</f>
        <v>1</v>
      </c>
    </row>
    <row r="37" spans="1:6" s="2" customFormat="1" ht="18">
      <c r="A37" s="203" t="s">
        <v>9</v>
      </c>
      <c r="B37" s="203" t="s">
        <v>5</v>
      </c>
      <c r="C37" s="203" t="s">
        <v>38</v>
      </c>
      <c r="D37" s="203" t="s">
        <v>12</v>
      </c>
      <c r="E37" s="203" t="s">
        <v>17</v>
      </c>
      <c r="F37" s="206" t="str">
        <f>IF(Dashboard!C68=A37,100%,IF(Dashboard!C68=B37,66.66%,IF(Dashboard!C68=C37,33.33%,IF(Dashboard!C68=D37,0%,""))))</f>
        <v/>
      </c>
    </row>
    <row r="38" spans="1:6" s="2" customFormat="1" ht="18">
      <c r="A38" s="201" t="s">
        <v>9</v>
      </c>
      <c r="B38" s="201" t="s">
        <v>5</v>
      </c>
      <c r="C38" s="201" t="s">
        <v>38</v>
      </c>
      <c r="D38" s="201" t="s">
        <v>12</v>
      </c>
      <c r="E38" s="201" t="s">
        <v>17</v>
      </c>
      <c r="F38" s="206" t="str">
        <f>IF(Dashboard!C69=A38,100%,IF(Dashboard!C69=B38,66.66%,IF(Dashboard!C69=C38,33.33%,IF(Dashboard!C69=D38,0%,""))))</f>
        <v/>
      </c>
    </row>
    <row r="40" spans="1:6" s="2" customFormat="1" ht="18">
      <c r="A40" s="203" t="s">
        <v>9</v>
      </c>
      <c r="B40" s="203" t="s">
        <v>5</v>
      </c>
      <c r="C40" s="203" t="s">
        <v>38</v>
      </c>
      <c r="D40" s="203" t="s">
        <v>12</v>
      </c>
      <c r="E40" s="203" t="s">
        <v>17</v>
      </c>
      <c r="F40" s="206">
        <f>IF(Dashboard!C71=A40,100%,IF(Dashboard!C71=B40,66.66%,IF(Dashboard!C71=C40,33.33%,IF(Dashboard!C71=D40,0%,""))))</f>
        <v>0.66659999999999997</v>
      </c>
    </row>
    <row r="41" spans="1:6" s="2" customFormat="1" ht="18">
      <c r="A41" s="203" t="s">
        <v>9</v>
      </c>
      <c r="B41" s="203" t="s">
        <v>5</v>
      </c>
      <c r="C41" s="203" t="s">
        <v>38</v>
      </c>
      <c r="D41" s="203" t="s">
        <v>12</v>
      </c>
      <c r="E41" s="203" t="s">
        <v>17</v>
      </c>
      <c r="F41" s="206">
        <f>IF(Dashboard!C72=A41,100%,IF(Dashboard!C72=B41,66.66%,IF(Dashboard!C72=C41,33.33%,IF(Dashboard!C72=D41,0%,""))))</f>
        <v>1</v>
      </c>
    </row>
    <row r="42" spans="1:6" s="2" customFormat="1" ht="18">
      <c r="A42" s="201" t="s">
        <v>9</v>
      </c>
      <c r="B42" s="201" t="s">
        <v>5</v>
      </c>
      <c r="C42" s="201" t="s">
        <v>38</v>
      </c>
      <c r="D42" s="201" t="s">
        <v>12</v>
      </c>
      <c r="E42" s="201" t="s">
        <v>17</v>
      </c>
      <c r="F42" s="206">
        <f>IF(Dashboard!C73=A42,100%,IF(Dashboard!C73=B42,66.66%,IF(Dashboard!C73=C42,33.33%,IF(Dashboard!C73=D42,0%,""))))</f>
        <v>0.33329999999999999</v>
      </c>
    </row>
    <row r="43" spans="1:6" s="2" customFormat="1" ht="18">
      <c r="A43" s="201" t="s">
        <v>9</v>
      </c>
      <c r="B43" s="201" t="s">
        <v>5</v>
      </c>
      <c r="C43" s="201" t="s">
        <v>38</v>
      </c>
      <c r="D43" s="201" t="s">
        <v>12</v>
      </c>
      <c r="E43" s="201" t="s">
        <v>17</v>
      </c>
      <c r="F43" s="206">
        <f>IF(Dashboard!C74=A43,100%,IF(Dashboard!C74=B43,66.66%,IF(Dashboard!C74=C43,33.33%,IF(Dashboard!C74=D43,0%,""))))</f>
        <v>0</v>
      </c>
    </row>
    <row r="44" spans="1:6" s="2" customFormat="1" ht="18">
      <c r="A44" s="201" t="s">
        <v>9</v>
      </c>
      <c r="B44" s="201" t="s">
        <v>5</v>
      </c>
      <c r="C44" s="201" t="s">
        <v>38</v>
      </c>
      <c r="D44" s="201" t="s">
        <v>12</v>
      </c>
      <c r="E44" s="201" t="s">
        <v>17</v>
      </c>
      <c r="F44" s="206">
        <f>IF(Dashboard!C75=A44,100%,IF(Dashboard!C75=B44,66.66%,IF(Dashboard!C75=C44,33.33%,IF(Dashboard!C75=D44,0%,""))))</f>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5F420EC96C8734EAEFBA76E263D08D1" ma:contentTypeVersion="13" ma:contentTypeDescription="Create a new document." ma:contentTypeScope="" ma:versionID="e3d655335b6060c4ee6ef90fcc78c98e">
  <xsd:schema xmlns:xsd="http://www.w3.org/2001/XMLSchema" xmlns:xs="http://www.w3.org/2001/XMLSchema" xmlns:p="http://schemas.microsoft.com/office/2006/metadata/properties" xmlns:ns3="c7f3169b-538b-4809-b44c-7681686a2d5d" xmlns:ns4="9dc5175c-f6e8-4282-9237-dc7d78a7ebd1" targetNamespace="http://schemas.microsoft.com/office/2006/metadata/properties" ma:root="true" ma:fieldsID="ea714514a1305c8234905a5715cb2fe5" ns3:_="" ns4:_="">
    <xsd:import namespace="c7f3169b-538b-4809-b44c-7681686a2d5d"/>
    <xsd:import namespace="9dc5175c-f6e8-4282-9237-dc7d78a7ebd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DateTaken" minOccurs="0"/>
                <xsd:element ref="ns4:MediaServiceOCR" minOccurs="0"/>
                <xsd:element ref="ns4:MediaServiceEventHashCode" minOccurs="0"/>
                <xsd:element ref="ns4:MediaServiceGenerationTime"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f3169b-538b-4809-b44c-7681686a2d5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dc5175c-f6e8-4282-9237-dc7d78a7ebd1"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description="" ma:internalName="MediaServiceAutoTags" ma:readOnly="true">
      <xsd:simpleType>
        <xsd:restriction base="dms:Text"/>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Location" ma:index="18" nillable="true" ma:displayName="MediaServic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642FE-0321-4844-9312-CF4E2137C60B}">
  <ds:schemaRefs>
    <ds:schemaRef ds:uri="http://schemas.microsoft.com/sharepoint/v3/contenttype/forms"/>
  </ds:schemaRefs>
</ds:datastoreItem>
</file>

<file path=customXml/itemProps2.xml><?xml version="1.0" encoding="utf-8"?>
<ds:datastoreItem xmlns:ds="http://schemas.openxmlformats.org/officeDocument/2006/customXml" ds:itemID="{81CA0E77-9248-4919-87A8-5BBAE5C83F76}">
  <ds:schemaRefs>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9dc5175c-f6e8-4282-9237-dc7d78a7ebd1"/>
    <ds:schemaRef ds:uri="c7f3169b-538b-4809-b44c-7681686a2d5d"/>
    <ds:schemaRef ds:uri="http://purl.org/dc/terms/"/>
    <ds:schemaRef ds:uri="http://purl.org/dc/dcmitype/"/>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8227AA1A-5190-40A4-9EC7-4324DEDA82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f3169b-538b-4809-b44c-7681686a2d5d"/>
    <ds:schemaRef ds:uri="9dc5175c-f6e8-4282-9237-dc7d78a7eb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10</vt:i4>
      </vt:variant>
    </vt:vector>
  </HeadingPairs>
  <TitlesOfParts>
    <vt:vector size="13" baseType="lpstr">
      <vt:lpstr>Dashboard</vt:lpstr>
      <vt:lpstr>Questionnaire</vt:lpstr>
      <vt:lpstr>Choice</vt:lpstr>
      <vt:lpstr>ExtraCredit</vt:lpstr>
      <vt:lpstr>Fruit</vt:lpstr>
      <vt:lpstr>Items</vt:lpstr>
      <vt:lpstr>Meat</vt:lpstr>
      <vt:lpstr>MoreFruit</vt:lpstr>
      <vt:lpstr>MoreItem</vt:lpstr>
      <vt:lpstr>MoreItems</vt:lpstr>
      <vt:lpstr>SUMExtraCredit</vt:lpstr>
      <vt:lpstr>SUMIF</vt:lpstr>
      <vt:lpstr>SUMIFExtraCredit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Eduardo Gomez</cp:lastModifiedBy>
  <dcterms:created xsi:type="dcterms:W3CDTF">2018-06-27T07:07:15Z</dcterms:created>
  <dcterms:modified xsi:type="dcterms:W3CDTF">2020-06-18T15:33:07Z</dcterms:modified>
  <cp:category/>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v-rimour@microsoft.com</vt:lpwstr>
  </property>
  <property fmtid="{D5CDD505-2E9C-101B-9397-08002B2CF9AE}" pid="5" name="MSIP_Label_f42aa342-8706-4288-bd11-ebb85995028c_SetDate">
    <vt:lpwstr>2018-06-27T07:07:22.8974998Z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y fmtid="{D5CDD505-2E9C-101B-9397-08002B2CF9AE}" pid="10" name="ContentTypeId">
    <vt:lpwstr>0x01010055F420EC96C8734EAEFBA76E263D08D1</vt:lpwstr>
  </property>
</Properties>
</file>