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15.xml" ContentType="application/vnd.openxmlformats-officedocument.drawing+xml"/>
  <Override PartName="/xl/tables/table17.xml" ContentType="application/vnd.openxmlformats-officedocument.spreadsheetml.table+xml"/>
  <Override PartName="/xl/drawings/drawing16.xml" ContentType="application/vnd.openxmlformats-officedocument.drawing+xml"/>
  <Override PartName="/xl/tables/table18.xml" ContentType="application/vnd.openxmlformats-officedocument.spreadsheetml.table+xml"/>
  <Override PartName="/xl/drawings/drawing17.xml" ContentType="application/vnd.openxmlformats-officedocument.drawing+xml"/>
  <Override PartName="/xl/tables/table19.xml" ContentType="application/vnd.openxmlformats-officedocument.spreadsheetml.table+xml"/>
  <Override PartName="/xl/drawings/drawing18.xml" ContentType="application/vnd.openxmlformats-officedocument.drawing+xml"/>
  <Override PartName="/xl/tables/table20.xml" ContentType="application/vnd.openxmlformats-officedocument.spreadsheetml.table+xml"/>
  <Override PartName="/xl/drawings/drawing19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20.xml" ContentType="application/vnd.openxmlformats-officedocument.drawing+xml"/>
  <Override PartName="/xl/tables/table25.xml" ContentType="application/vnd.openxmlformats-officedocument.spreadsheetml.table+xml"/>
  <Override PartName="/xl/drawings/drawing21.xml" ContentType="application/vnd.openxmlformats-officedocument.drawing+xml"/>
  <Override PartName="/xl/tables/table26.xml" ContentType="application/vnd.openxmlformats-officedocument.spreadsheetml.table+xml"/>
  <Override PartName="/xl/drawings/drawing22.xml" ContentType="application/vnd.openxmlformats-officedocument.drawing+xml"/>
  <Override PartName="/xl/tables/table27.xml" ContentType="application/vnd.openxmlformats-officedocument.spreadsheetml.table+xml"/>
  <Override PartName="/xl/drawings/drawing23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drawings/drawing24.xml" ContentType="application/vnd.openxmlformats-officedocument.drawing+xml"/>
  <Override PartName="/xl/tables/table32.xml" ContentType="application/vnd.openxmlformats-officedocument.spreadsheetml.table+xml"/>
  <Override PartName="/xl/drawings/drawing25.xml" ContentType="application/vnd.openxmlformats-officedocument.drawing+xml"/>
  <Override PartName="/xl/tables/table33.xml" ContentType="application/vnd.openxmlformats-officedocument.spreadsheetml.table+xml"/>
  <Override PartName="/xl/drawings/drawing26.xml" ContentType="application/vnd.openxmlformats-officedocument.drawing+xml"/>
  <Override PartName="/xl/tables/table34.xml" ContentType="application/vnd.openxmlformats-officedocument.spreadsheetml.table+xml"/>
  <Override PartName="/xl/drawings/drawing27.xml" ContentType="application/vnd.openxmlformats-officedocument.drawing+xml"/>
  <Override PartName="/xl/tables/table35.xml" ContentType="application/vnd.openxmlformats-officedocument.spreadsheetml.table+xml"/>
  <Override PartName="/xl/drawings/drawing28.xml" ContentType="application/vnd.openxmlformats-officedocument.drawing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drawings/drawing29.xml" ContentType="application/vnd.openxmlformats-officedocument.drawing+xml"/>
  <Override PartName="/xl/tables/table4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uardo/Dropbox/UN-Women/Publications/"/>
    </mc:Choice>
  </mc:AlternateContent>
  <bookViews>
    <workbookView xWindow="0" yWindow="460" windowWidth="21000" windowHeight="13620" tabRatio="943" xr2:uid="{00000000-000D-0000-FFFF-FFFF00000000}"/>
  </bookViews>
  <sheets>
    <sheet name="Figure4.1" sheetId="5" r:id="rId1"/>
    <sheet name="Figure 4.2" sheetId="6" r:id="rId2"/>
    <sheet name="Figure 4.3" sheetId="7" r:id="rId3"/>
    <sheet name="Figure 4.4" sheetId="8" r:id="rId4"/>
    <sheet name="Figure 4.5" sheetId="9" r:id="rId5"/>
    <sheet name="Figure 4.6" sheetId="10" r:id="rId6"/>
    <sheet name="Figure 4.7" sheetId="11" r:id="rId7"/>
    <sheet name="Figure 4.8" sheetId="12" r:id="rId8"/>
    <sheet name="Figure 4.9" sheetId="13" r:id="rId9"/>
    <sheet name="Figure 4.10" sheetId="14" r:id="rId10"/>
    <sheet name="Figure 4.11" sheetId="15" r:id="rId11"/>
    <sheet name="Figure 4.12" sheetId="16" r:id="rId12"/>
    <sheet name="Figure 4.13" sheetId="17" r:id="rId13"/>
    <sheet name="Figure 4.14" sheetId="1" r:id="rId14"/>
    <sheet name="Figure 4.15" sheetId="19" r:id="rId15"/>
    <sheet name="Figure 4.16" sheetId="20" r:id="rId16"/>
    <sheet name="Figure 4.17" sheetId="21" r:id="rId17"/>
    <sheet name="Figure 4.18" sheetId="23" r:id="rId18"/>
    <sheet name="Figure 4.19" sheetId="2" r:id="rId19"/>
    <sheet name="Figure 4.20" sheetId="22" r:id="rId20"/>
    <sheet name="Figure 4.21" sheetId="24" r:id="rId21"/>
    <sheet name="Figure 4.22" sheetId="25" r:id="rId22"/>
    <sheet name="Figure 4.23" sheetId="3" r:id="rId23"/>
    <sheet name="Figure 4.24" sheetId="26" r:id="rId24"/>
    <sheet name="Figure 4.25" sheetId="27" r:id="rId25"/>
    <sheet name="Figure 4.26" sheetId="28" r:id="rId26"/>
    <sheet name="Figure 4.27" sheetId="29" r:id="rId27"/>
    <sheet name="Figure 4.28" sheetId="4" r:id="rId28"/>
    <sheet name="Figure 4.29" sheetId="30" r:id="rId29"/>
  </sheets>
  <definedNames>
    <definedName name="_Hlk499711597" localSheetId="1">'Figure 4.2'!$F$2</definedName>
    <definedName name="_Ref487456678" localSheetId="28">'Figure 4.29'!#REF!</definedName>
    <definedName name="_Ref488876864" localSheetId="16">'Figure 4.17'!#REF!</definedName>
    <definedName name="_Ref489096327" localSheetId="0">Figure4.1!$D$2</definedName>
    <definedName name="_Toc492500778" localSheetId="3">'Figure 4.4'!$D$3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J18" i="7"/>
  <c r="D8" i="7"/>
  <c r="D23" i="3"/>
  <c r="D13" i="1"/>
  <c r="D17" i="1"/>
  <c r="D18" i="1"/>
  <c r="D17" i="4"/>
  <c r="D27" i="4"/>
  <c r="D28" i="4"/>
  <c r="D10" i="4"/>
  <c r="D9" i="4"/>
  <c r="D26" i="4"/>
  <c r="D8" i="4"/>
  <c r="D25" i="4"/>
  <c r="D7" i="4"/>
  <c r="D16" i="4"/>
  <c r="D24" i="4"/>
  <c r="D6" i="4"/>
  <c r="D15" i="4"/>
  <c r="D23" i="4"/>
  <c r="D10" i="3"/>
  <c r="D9" i="3"/>
  <c r="D8" i="3"/>
  <c r="D22" i="3"/>
  <c r="D7" i="3"/>
  <c r="D15" i="3"/>
  <c r="D21" i="3"/>
  <c r="D6" i="3"/>
  <c r="D14" i="3"/>
  <c r="D20" i="3"/>
  <c r="D10" i="2"/>
  <c r="D23" i="2"/>
  <c r="D9" i="2"/>
  <c r="D22" i="2"/>
  <c r="D8" i="2"/>
  <c r="D21" i="2"/>
  <c r="D7" i="2"/>
  <c r="D15" i="2"/>
  <c r="D20" i="2"/>
  <c r="D6" i="2"/>
  <c r="D14" i="2"/>
  <c r="D19" i="2"/>
  <c r="D9" i="1"/>
  <c r="D8" i="1"/>
  <c r="D7" i="1"/>
  <c r="D6" i="1"/>
  <c r="D14" i="1"/>
  <c r="D19" i="1"/>
  <c r="D20" i="1"/>
  <c r="D21" i="1"/>
  <c r="D22" i="1"/>
</calcChain>
</file>

<file path=xl/sharedStrings.xml><?xml version="1.0" encoding="utf-8"?>
<sst xmlns="http://schemas.openxmlformats.org/spreadsheetml/2006/main" count="673" uniqueCount="300">
  <si>
    <t xml:space="preserve">Population </t>
  </si>
  <si>
    <t xml:space="preserve">Pashtun </t>
  </si>
  <si>
    <t>Sindhi</t>
  </si>
  <si>
    <t>Punjabi</t>
  </si>
  <si>
    <t>Saraiki</t>
  </si>
  <si>
    <t>Other</t>
  </si>
  <si>
    <t>Urdu</t>
  </si>
  <si>
    <t>ALL WOMEN (18-49)</t>
  </si>
  <si>
    <t xml:space="preserve">Ethnicity breakdown of women aged 18-49 simultaneously deprived </t>
  </si>
  <si>
    <t>42.2 Million</t>
  </si>
  <si>
    <t>Simultaneously deprived</t>
  </si>
  <si>
    <t>Ethnicity breakdown of all women aged 18-49</t>
  </si>
  <si>
    <t>Factor by which a subgroup is disproportunately represented among those who are simultaneously deprived</t>
  </si>
  <si>
    <t xml:space="preserve">Rural </t>
  </si>
  <si>
    <t xml:space="preserve">Urban </t>
  </si>
  <si>
    <t xml:space="preserve">Location breakdown of all women aged 18-49 </t>
  </si>
  <si>
    <t xml:space="preserve">Location breakdown of women aged 18-49 simultaneously deprived </t>
  </si>
  <si>
    <t xml:space="preserve">Wealth breakdown of all women aged 18-49 </t>
  </si>
  <si>
    <t xml:space="preserve">Wealth breakdown of women aged 18-49 simultaneously deprived </t>
  </si>
  <si>
    <t>Nigeria</t>
  </si>
  <si>
    <t>Hausa</t>
  </si>
  <si>
    <t>Igbo</t>
  </si>
  <si>
    <t>Fulani</t>
  </si>
  <si>
    <t>Youruba</t>
  </si>
  <si>
    <t>35.7 Million</t>
  </si>
  <si>
    <t>Colombia</t>
  </si>
  <si>
    <t>12.0 Million</t>
  </si>
  <si>
    <t>Indigenous</t>
  </si>
  <si>
    <t xml:space="preserve">Afro-Colombian </t>
  </si>
  <si>
    <t xml:space="preserve">Majority (non-affiliated) </t>
  </si>
  <si>
    <t>65.9 Million</t>
  </si>
  <si>
    <t>Urban (metro area)</t>
  </si>
  <si>
    <t>Rural (Non-metro area)</t>
  </si>
  <si>
    <t>Peripheral (suburban areas)</t>
  </si>
  <si>
    <t>x</t>
  </si>
  <si>
    <t>Asian</t>
  </si>
  <si>
    <t>Richest</t>
  </si>
  <si>
    <t>Poorest</t>
  </si>
  <si>
    <t>Urban</t>
  </si>
  <si>
    <t>Rural</t>
  </si>
  <si>
    <t>Yoruba</t>
  </si>
  <si>
    <t>Physical/Sexual/Emotional by current partner</t>
  </si>
  <si>
    <t>Physical/Sexual by ex-husband</t>
  </si>
  <si>
    <t>Physical/Sexual by relatives (excluding in-laws)</t>
  </si>
  <si>
    <t>FGM</t>
  </si>
  <si>
    <t>Child marriage</t>
  </si>
  <si>
    <t>Never attended school</t>
  </si>
  <si>
    <t>No access to money for own use</t>
  </si>
  <si>
    <t>No say in how money is spent</t>
  </si>
  <si>
    <t>Adolescent birth</t>
  </si>
  <si>
    <t xml:space="preserve">Pakistan </t>
  </si>
  <si>
    <t xml:space="preserve">Colombia </t>
  </si>
  <si>
    <t>United States</t>
  </si>
  <si>
    <t>Country</t>
  </si>
  <si>
    <t>Poorest (Q1) women married before 18</t>
  </si>
  <si>
    <t>Richest (Q5) women married before 18</t>
  </si>
  <si>
    <t>Poorest (Q1) women married after 18</t>
  </si>
  <si>
    <t>Richest (Q5)</t>
  </si>
  <si>
    <t>Poorest  (Q1)</t>
  </si>
  <si>
    <t>Niger</t>
  </si>
  <si>
    <t>Chad</t>
  </si>
  <si>
    <t>Turkey</t>
  </si>
  <si>
    <t>Malawi</t>
  </si>
  <si>
    <t>Uganda</t>
  </si>
  <si>
    <t>Senegal</t>
  </si>
  <si>
    <t>Sierra Leone</t>
  </si>
  <si>
    <t>Liberia</t>
  </si>
  <si>
    <t>Togo</t>
  </si>
  <si>
    <t>India</t>
  </si>
  <si>
    <t>Congo DR</t>
  </si>
  <si>
    <t>Cambodia</t>
  </si>
  <si>
    <t>Honduras</t>
  </si>
  <si>
    <t>Zambia</t>
  </si>
  <si>
    <t>Bangladesh</t>
  </si>
  <si>
    <t>Timor-Leste</t>
  </si>
  <si>
    <t>Haiti</t>
  </si>
  <si>
    <t>Nepal</t>
  </si>
  <si>
    <t>Lesotho</t>
  </si>
  <si>
    <t>Congo</t>
  </si>
  <si>
    <t>Maldives</t>
  </si>
  <si>
    <t>Ghana</t>
  </si>
  <si>
    <t>Zimbabwe</t>
  </si>
  <si>
    <t>Indonesia</t>
  </si>
  <si>
    <t>Dominican Rep.</t>
  </si>
  <si>
    <t>Egypt</t>
  </si>
  <si>
    <t>Gabon</t>
  </si>
  <si>
    <t>Sao TPE</t>
  </si>
  <si>
    <t>Peru</t>
  </si>
  <si>
    <t>Namibia</t>
  </si>
  <si>
    <t>Swaziland</t>
  </si>
  <si>
    <t>Guyana</t>
  </si>
  <si>
    <t>Philippines</t>
  </si>
  <si>
    <t>Tajikistan</t>
  </si>
  <si>
    <t>Jordan</t>
  </si>
  <si>
    <t>Azerbaijan</t>
  </si>
  <si>
    <t xml:space="preserve">Married </t>
  </si>
  <si>
    <t>Male</t>
  </si>
  <si>
    <t>Female</t>
  </si>
  <si>
    <t xml:space="preserve">Never Married </t>
  </si>
  <si>
    <t>Living together</t>
  </si>
  <si>
    <t>Divorced/separted</t>
  </si>
  <si>
    <t>Widowed</t>
  </si>
  <si>
    <t>SDG 2</t>
  </si>
  <si>
    <t>SDG 3</t>
  </si>
  <si>
    <t>SDG 4</t>
  </si>
  <si>
    <t>SDG 5</t>
  </si>
  <si>
    <t>SDG 6</t>
  </si>
  <si>
    <t>SDG 7</t>
  </si>
  <si>
    <t>SDG 8</t>
  </si>
  <si>
    <t>SDG 11</t>
  </si>
  <si>
    <t>Pashtun</t>
  </si>
  <si>
    <t>Low BMI</t>
  </si>
  <si>
    <t xml:space="preserve">Urdu </t>
  </si>
  <si>
    <t xml:space="preserve">Punjabi </t>
  </si>
  <si>
    <t xml:space="preserve">All women aged 18-49 </t>
  </si>
  <si>
    <t xml:space="preserve">Saraiki </t>
  </si>
  <si>
    <t>Rural poorest</t>
  </si>
  <si>
    <t xml:space="preserve">Sindhi </t>
  </si>
  <si>
    <t xml:space="preserve">Urdu   </t>
  </si>
  <si>
    <t xml:space="preserve">Poorest </t>
  </si>
  <si>
    <t xml:space="preserve">Rural poorest </t>
  </si>
  <si>
    <t>Urban richest</t>
  </si>
  <si>
    <t>All women aged 18-49</t>
  </si>
  <si>
    <t xml:space="preserve">Urban Indigenous </t>
  </si>
  <si>
    <t xml:space="preserve">All births </t>
  </si>
  <si>
    <t xml:space="preserve">Rural Indigenous </t>
  </si>
  <si>
    <t xml:space="preserve">Asian richest  </t>
  </si>
  <si>
    <t xml:space="preserve">Black richest </t>
  </si>
  <si>
    <t>Black</t>
  </si>
  <si>
    <t xml:space="preserve">White poorest </t>
  </si>
  <si>
    <t>Asian poorest</t>
  </si>
  <si>
    <t>Black poorest</t>
  </si>
  <si>
    <t>White</t>
  </si>
  <si>
    <t>Hispanic</t>
  </si>
  <si>
    <t>-</t>
  </si>
  <si>
    <t>Kenya</t>
  </si>
  <si>
    <t>Portugal</t>
  </si>
  <si>
    <t>USA</t>
  </si>
  <si>
    <t>Costa Rica</t>
  </si>
  <si>
    <t>Dominican Republic</t>
  </si>
  <si>
    <t>South Sudan</t>
  </si>
  <si>
    <t>Puerto Rico</t>
  </si>
  <si>
    <t>Brazil</t>
  </si>
  <si>
    <t>Mozambique</t>
  </si>
  <si>
    <t>Ethiopia</t>
  </si>
  <si>
    <t>South Africa</t>
  </si>
  <si>
    <t>Ecuador</t>
  </si>
  <si>
    <t>Burkina</t>
  </si>
  <si>
    <t>Mali</t>
  </si>
  <si>
    <t>Uruguay</t>
  </si>
  <si>
    <t>Panama</t>
  </si>
  <si>
    <t>Mexico</t>
  </si>
  <si>
    <t>Sudan</t>
  </si>
  <si>
    <t>Cameroon</t>
  </si>
  <si>
    <t>El Salvador</t>
  </si>
  <si>
    <t>Iran</t>
  </si>
  <si>
    <t>Vietnam</t>
  </si>
  <si>
    <t xml:space="preserve">Female with disabilities </t>
  </si>
  <si>
    <t>Male with disabilities</t>
  </si>
  <si>
    <t>Female without disabilities</t>
  </si>
  <si>
    <t>Male without disabilities</t>
  </si>
  <si>
    <t>Most disadvantaged</t>
  </si>
  <si>
    <t>Average wage and salary income of women aged 18-49 (in 2014 US$)</t>
  </si>
  <si>
    <t xml:space="preserve">Asian </t>
  </si>
  <si>
    <t>No say in own health</t>
  </si>
  <si>
    <t>No skilled attendance at birth</t>
  </si>
  <si>
    <t>6 or less years of education</t>
  </si>
  <si>
    <t xml:space="preserve">Child marriage </t>
  </si>
  <si>
    <t>No basic drinking water</t>
  </si>
  <si>
    <t>No basic sanitation facilities</t>
  </si>
  <si>
    <t>No clean cooking fuel</t>
  </si>
  <si>
    <t>Not currently working</t>
  </si>
  <si>
    <t>overcrowded housing</t>
  </si>
  <si>
    <t xml:space="preserve">Adolescent birth </t>
  </si>
  <si>
    <t>No health insurance</t>
  </si>
  <si>
    <t>No high school diploma</t>
  </si>
  <si>
    <t>No internet at home</t>
  </si>
  <si>
    <t>Average wage/salary income</t>
  </si>
  <si>
    <t>Asian richest</t>
  </si>
  <si>
    <t xml:space="preserve">White richest </t>
  </si>
  <si>
    <t>Hispanic richest</t>
  </si>
  <si>
    <t xml:space="preserve">White </t>
  </si>
  <si>
    <t>Black richest</t>
  </si>
  <si>
    <t xml:space="preserve">Black </t>
  </si>
  <si>
    <t xml:space="preserve">Hispanic </t>
  </si>
  <si>
    <t>White poorest</t>
  </si>
  <si>
    <t>Hispanic poorest</t>
  </si>
  <si>
    <t xml:space="preserve">Hispanic richest </t>
  </si>
  <si>
    <t xml:space="preserve">White richest  </t>
  </si>
  <si>
    <t>National Aggregate</t>
  </si>
  <si>
    <t>American Indian/Alaska Native poorest</t>
  </si>
  <si>
    <t xml:space="preserve">Black poorest </t>
  </si>
  <si>
    <t xml:space="preserve">National aggregate </t>
  </si>
  <si>
    <t xml:space="preserve">Urban (Metro area) </t>
  </si>
  <si>
    <t>National aggregate</t>
  </si>
  <si>
    <t xml:space="preserve">All women and girls aged 15-49 </t>
  </si>
  <si>
    <t>Marital Status</t>
  </si>
  <si>
    <t>Richest (Q5) married after 18</t>
  </si>
  <si>
    <t xml:space="preserve"> National average</t>
  </si>
  <si>
    <t>Indicator</t>
  </si>
  <si>
    <t>Women and girls in richest urban households</t>
  </si>
  <si>
    <t>Women in poorest rural  households</t>
  </si>
  <si>
    <t>Women and girls in poorest rural households</t>
  </si>
  <si>
    <t>Women  in richest urban households</t>
  </si>
  <si>
    <t>Women  in poorest rural households</t>
  </si>
  <si>
    <t>Indicator description</t>
  </si>
  <si>
    <t>Richest urban</t>
  </si>
  <si>
    <t>Poorest rural</t>
  </si>
  <si>
    <t>Richest urban Urdu</t>
  </si>
  <si>
    <t>Richest urban Punjabi</t>
  </si>
  <si>
    <t>Poorest rural Pashtun</t>
  </si>
  <si>
    <t>Poorest rural Sindhi</t>
  </si>
  <si>
    <t>Poorest rural Saraiki</t>
  </si>
  <si>
    <r>
      <t>Proportion of women aged 18-49 currently not employed</t>
    </r>
    <r>
      <rPr>
        <vertAlign val="superscript"/>
        <sz val="11"/>
        <color theme="1" tint="0.14999847407452621"/>
        <rFont val="Calibri"/>
        <family val="2"/>
        <scheme val="minor"/>
      </rPr>
      <t>h</t>
    </r>
    <r>
      <rPr>
        <sz val="11"/>
        <color theme="1" tint="0.14999847407452621"/>
        <rFont val="Calibri"/>
        <family val="2"/>
        <scheme val="minor"/>
      </rPr>
      <t xml:space="preserve"> </t>
    </r>
  </si>
  <si>
    <t>Proportion</t>
  </si>
  <si>
    <t>Location ratio</t>
  </si>
  <si>
    <t>Wealth ratio</t>
  </si>
  <si>
    <t>Ethnicity ratio</t>
  </si>
  <si>
    <t>Compounded effect</t>
  </si>
  <si>
    <t xml:space="preserve">Richest urban Punjabi </t>
  </si>
  <si>
    <t>Poorest rural Punjabi</t>
  </si>
  <si>
    <t>Richest urban Sindhi</t>
  </si>
  <si>
    <t>Richest urban Pashtun</t>
  </si>
  <si>
    <t>Second</t>
  </si>
  <si>
    <t>Middle</t>
  </si>
  <si>
    <t>Fourth</t>
  </si>
  <si>
    <t xml:space="preserve">Richest </t>
  </si>
  <si>
    <t>Simultaneously deprived (SD)</t>
  </si>
  <si>
    <t>4.9 Million (12%)</t>
  </si>
  <si>
    <t>Indicator shorthand</t>
  </si>
  <si>
    <t>Poorest rural Fulani</t>
  </si>
  <si>
    <t>Poorest rural Hausa</t>
  </si>
  <si>
    <t>Richest urban Yoruba</t>
  </si>
  <si>
    <t>Richest urban Igbo</t>
  </si>
  <si>
    <t>Proportion of women aged 18-49, who are underweight (BMI less than 18.5 kg/m2)</t>
  </si>
  <si>
    <r>
      <t>Proportion of women and girls aged 15-49 who do not have an independent/joint say in own healthcare</t>
    </r>
    <r>
      <rPr>
        <vertAlign val="superscript"/>
        <sz val="11"/>
        <color theme="1" tint="0.14999847407452621"/>
        <rFont val="Calibri"/>
        <family val="2"/>
        <scheme val="minor"/>
      </rPr>
      <t/>
    </r>
  </si>
  <si>
    <t>Proportion of births attended by skilled health personnel (births in last five years)</t>
  </si>
  <si>
    <t>Proportion of women and girls aged 15-49 with six or less years of education</t>
  </si>
  <si>
    <r>
      <t>Proportion of women aged 18-49 who were married before age 18</t>
    </r>
    <r>
      <rPr>
        <vertAlign val="superscript"/>
        <sz val="11"/>
        <color theme="1" tint="0.14999847407452621"/>
        <rFont val="Calibri"/>
        <family val="2"/>
        <scheme val="minor"/>
      </rPr>
      <t/>
    </r>
  </si>
  <si>
    <t>Proportion of women and girls aged 15-49 with no access to basic drinking water services</t>
  </si>
  <si>
    <t>Proportion of women and girls aged 15-49 with no access to basic sanitation facilities</t>
  </si>
  <si>
    <t>Proportion of women and girls aged 15-49 with no access to clean cooking fuel</t>
  </si>
  <si>
    <r>
      <t>Proportion of women aged 18-49 currently not employed</t>
    </r>
    <r>
      <rPr>
        <sz val="11"/>
        <color theme="1" tint="0.14999847407452621"/>
        <rFont val="Calibri"/>
        <family val="2"/>
        <scheme val="minor"/>
      </rPr>
      <t xml:space="preserve"> </t>
    </r>
  </si>
  <si>
    <t>Proportion of women and girls aged 15-49 living in overcrowded housing</t>
  </si>
  <si>
    <t>Proportion of women aged 18-49 who were married before age 18</t>
  </si>
  <si>
    <t>Richest urban Hausa</t>
  </si>
  <si>
    <t xml:space="preserve">Richest urban Yoruba (R:Christian) </t>
  </si>
  <si>
    <t>Richest urban Yoruba (R: Muslim)</t>
  </si>
  <si>
    <t>Violence type</t>
  </si>
  <si>
    <t>Physical/Sexual by current partner</t>
  </si>
  <si>
    <t>5.2 Million (14.6%)</t>
  </si>
  <si>
    <t>Breakdown by location</t>
  </si>
  <si>
    <t>Breakdown by wealth</t>
  </si>
  <si>
    <t>Breakdown by ethnicity</t>
  </si>
  <si>
    <t>Indicator short hand</t>
  </si>
  <si>
    <t>Poorest rural Afro-Colombian</t>
  </si>
  <si>
    <t>Poorest rural Indigenous</t>
  </si>
  <si>
    <t>Richest urban Majority</t>
  </si>
  <si>
    <r>
      <t>Proportion of women aged 18-49 who had their first delivery before age 18</t>
    </r>
    <r>
      <rPr>
        <vertAlign val="superscript"/>
        <sz val="11"/>
        <color rgb="FF000000"/>
        <rFont val="Calibri"/>
        <family val="2"/>
        <scheme val="minor"/>
      </rPr>
      <t/>
    </r>
  </si>
  <si>
    <t>Proportion of women and girls aged 13-49 who do not have an independent/joint say in own healthcare</t>
  </si>
  <si>
    <t>Proportion of women and girls aged 13-49 with six or less years of education</t>
  </si>
  <si>
    <t>Proportion of women and girls aged 18-49 who were married before age 18</t>
  </si>
  <si>
    <t>Proportion of women and girls aged 13-49 with no access to basic drinking water services</t>
  </si>
  <si>
    <t>Proportion of women and girls aged 13-49 with no access to basic sanitation facilities</t>
  </si>
  <si>
    <t>Proportion of women and girls aged 13-49 with no access to clean cooking fuel</t>
  </si>
  <si>
    <t>Proportion of women aged 18-49 currently not employed</t>
  </si>
  <si>
    <t>Proportion of women aged 13-49 living in overcrowded housing</t>
  </si>
  <si>
    <t xml:space="preserve">Richest urban Afro-Colombian </t>
  </si>
  <si>
    <t xml:space="preserve">Richest urban Majority </t>
  </si>
  <si>
    <t xml:space="preserve">Poorest rural Majority </t>
  </si>
  <si>
    <t xml:space="preserve">Poorest rural Afro-Colombian </t>
  </si>
  <si>
    <t>540,500 Thousand (4.5%)</t>
  </si>
  <si>
    <t xml:space="preserve">Breakdown by Wealth </t>
  </si>
  <si>
    <t>Breakdown by Location</t>
  </si>
  <si>
    <t>Breakdown by Ethnicity</t>
  </si>
  <si>
    <t>Proportion of women aged 18-49 without access to health insurance</t>
  </si>
  <si>
    <t>Proportion of women aged 18-49 with less than a high school diploma</t>
  </si>
  <si>
    <t>Proportion of women aged 18-49 married before 18</t>
  </si>
  <si>
    <t>Proportion of women aged 18-49 with no access to home Internet subscription</t>
  </si>
  <si>
    <t>Proportion of women aged 18-49 not employed</t>
  </si>
  <si>
    <t>Income ratio</t>
  </si>
  <si>
    <t>Compounded Effect</t>
  </si>
  <si>
    <t>Race/Ethnicity ratio</t>
  </si>
  <si>
    <t xml:space="preserve">Richest suburban </t>
  </si>
  <si>
    <t xml:space="preserve">Richest urban (Metro area) </t>
  </si>
  <si>
    <t>Native American/Alaska Native richest</t>
  </si>
  <si>
    <t xml:space="preserve">Poorest urban (Metropolitan area) </t>
  </si>
  <si>
    <t>Poorest rural (non-metro area)</t>
  </si>
  <si>
    <t>Native American/Alsaka Native</t>
  </si>
  <si>
    <t>Native American/Alaska native poorest</t>
  </si>
  <si>
    <t xml:space="preserve">Poorest urban (Metro area) </t>
  </si>
  <si>
    <t>Native American/Alaskan Native poorest</t>
  </si>
  <si>
    <t>Rural (non-metro area)</t>
  </si>
  <si>
    <t xml:space="preserve">Urban (metro area) </t>
  </si>
  <si>
    <t>Native American/Alaska Native</t>
  </si>
  <si>
    <t>~ 2.0 Million (3%)</t>
  </si>
  <si>
    <t>Breakdown by Race/Ethnicity</t>
  </si>
  <si>
    <t>Breakdown by Income</t>
  </si>
  <si>
    <t>Relevant SDG</t>
  </si>
  <si>
    <t>Select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</si>
</sst>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2E74B5"/>
      <name val="Calibri Light"/>
      <family val="2"/>
    </font>
    <font>
      <b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vertAlign val="superscript"/>
      <sz val="11"/>
      <color theme="1" tint="0.1499984740745262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164" fontId="0" fillId="0" borderId="0" xfId="0" applyNumberFormat="1"/>
    <xf numFmtId="0" fontId="0" fillId="2" borderId="0" xfId="0" applyFill="1"/>
    <xf numFmtId="165" fontId="0" fillId="2" borderId="0" xfId="0" applyNumberForma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0" borderId="0" xfId="1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166" fontId="0" fillId="0" borderId="0" xfId="2" applyNumberFormat="1" applyFont="1"/>
    <xf numFmtId="166" fontId="0" fillId="0" borderId="0" xfId="2" applyNumberFormat="1" applyFont="1" applyAlignment="1">
      <alignment horizontal="center" vertical="center"/>
    </xf>
    <xf numFmtId="166" fontId="0" fillId="0" borderId="0" xfId="2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164" fontId="0" fillId="2" borderId="0" xfId="0" applyNumberFormat="1" applyFill="1"/>
    <xf numFmtId="164" fontId="0" fillId="0" borderId="0" xfId="0" applyNumberFormat="1" applyFill="1"/>
    <xf numFmtId="164" fontId="0" fillId="0" borderId="0" xfId="0" applyNumberFormat="1" applyAlignment="1">
      <alignment horizontal="left"/>
    </xf>
    <xf numFmtId="0" fontId="2" fillId="3" borderId="0" xfId="0" applyFont="1" applyFill="1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Fill="1"/>
    <xf numFmtId="0" fontId="0" fillId="0" borderId="0" xfId="0" applyFont="1" applyFill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164" fontId="0" fillId="0" borderId="0" xfId="0" applyNumberFormat="1" applyFill="1" applyAlignment="1">
      <alignment horizontal="center"/>
    </xf>
    <xf numFmtId="0" fontId="0" fillId="0" borderId="0" xfId="0" applyFont="1"/>
    <xf numFmtId="0" fontId="6" fillId="0" borderId="0" xfId="0" applyFont="1"/>
    <xf numFmtId="0" fontId="6" fillId="4" borderId="0" xfId="0" applyFont="1" applyFill="1" applyBorder="1"/>
    <xf numFmtId="164" fontId="6" fillId="4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/>
    <xf numFmtId="164" fontId="6" fillId="0" borderId="0" xfId="0" applyNumberFormat="1" applyFont="1" applyAlignment="1">
      <alignment horizontal="center"/>
    </xf>
    <xf numFmtId="0" fontId="6" fillId="0" borderId="0" xfId="0" applyFont="1" applyFill="1" applyBorder="1"/>
    <xf numFmtId="164" fontId="6" fillId="0" borderId="0" xfId="0" applyNumberFormat="1" applyFont="1"/>
    <xf numFmtId="0" fontId="7" fillId="0" borderId="0" xfId="0" applyFont="1" applyBorder="1"/>
    <xf numFmtId="164" fontId="7" fillId="4" borderId="0" xfId="0" applyNumberFormat="1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center" wrapText="1"/>
    </xf>
    <xf numFmtId="0" fontId="6" fillId="6" borderId="0" xfId="0" applyFont="1" applyFill="1" applyBorder="1"/>
    <xf numFmtId="164" fontId="6" fillId="6" borderId="0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Fill="1"/>
    <xf numFmtId="0" fontId="6" fillId="0" borderId="0" xfId="0" applyFont="1" applyAlignment="1">
      <alignment wrapText="1"/>
    </xf>
    <xf numFmtId="0" fontId="8" fillId="0" borderId="0" xfId="0" applyFont="1"/>
    <xf numFmtId="164" fontId="9" fillId="0" borderId="0" xfId="0" applyNumberFormat="1" applyFont="1" applyFill="1" applyBorder="1"/>
    <xf numFmtId="164" fontId="9" fillId="0" borderId="0" xfId="0" applyNumberFormat="1" applyFont="1" applyBorder="1"/>
    <xf numFmtId="0" fontId="9" fillId="0" borderId="0" xfId="0" applyFont="1" applyFill="1" applyAlignment="1">
      <alignment wrapText="1"/>
    </xf>
    <xf numFmtId="0" fontId="9" fillId="0" borderId="0" xfId="0" applyFont="1" applyFill="1" applyBorder="1" applyAlignment="1">
      <alignment wrapText="1"/>
    </xf>
    <xf numFmtId="0" fontId="11" fillId="0" borderId="0" xfId="0" applyFont="1"/>
    <xf numFmtId="0" fontId="8" fillId="0" borderId="0" xfId="0" applyFont="1" applyFill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164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wrapText="1"/>
    </xf>
    <xf numFmtId="0" fontId="8" fillId="0" borderId="0" xfId="0" applyFont="1" applyFill="1"/>
    <xf numFmtId="164" fontId="8" fillId="0" borderId="0" xfId="0" applyNumberFormat="1" applyFont="1" applyFill="1" applyBorder="1"/>
    <xf numFmtId="164" fontId="8" fillId="0" borderId="0" xfId="0" applyNumberFormat="1" applyFont="1" applyFill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64" fontId="8" fillId="0" borderId="0" xfId="0" applyNumberFormat="1" applyFont="1" applyBorder="1"/>
    <xf numFmtId="164" fontId="8" fillId="0" borderId="0" xfId="0" applyNumberFormat="1" applyFont="1" applyFill="1" applyBorder="1" applyAlignment="1">
      <alignment wrapText="1"/>
    </xf>
    <xf numFmtId="164" fontId="8" fillId="0" borderId="0" xfId="0" applyNumberFormat="1" applyFont="1"/>
    <xf numFmtId="164" fontId="8" fillId="0" borderId="0" xfId="0" applyNumberFormat="1" applyFont="1" applyBorder="1" applyAlignment="1">
      <alignment wrapText="1"/>
    </xf>
    <xf numFmtId="164" fontId="8" fillId="0" borderId="1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164" fontId="8" fillId="0" borderId="4" xfId="0" applyNumberFormat="1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11" fillId="0" borderId="0" xfId="0" applyFont="1" applyFill="1" applyBorder="1" applyAlignment="1">
      <alignment wrapText="1"/>
    </xf>
    <xf numFmtId="164" fontId="11" fillId="0" borderId="0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164" fontId="10" fillId="0" borderId="0" xfId="0" applyNumberFormat="1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164" fontId="8" fillId="0" borderId="2" xfId="0" applyNumberFormat="1" applyFont="1" applyFill="1" applyBorder="1"/>
    <xf numFmtId="0" fontId="8" fillId="0" borderId="0" xfId="0" applyFont="1" applyAlignment="1">
      <alignment wrapText="1"/>
    </xf>
    <xf numFmtId="0" fontId="8" fillId="3" borderId="0" xfId="0" applyFont="1" applyFill="1" applyAlignment="1">
      <alignment horizontal="center" wrapText="1"/>
    </xf>
    <xf numFmtId="164" fontId="8" fillId="3" borderId="0" xfId="0" applyNumberFormat="1" applyFont="1" applyFill="1" applyAlignment="1">
      <alignment horizontal="center"/>
    </xf>
    <xf numFmtId="164" fontId="8" fillId="3" borderId="0" xfId="0" applyNumberFormat="1" applyFont="1" applyFill="1" applyAlignment="1">
      <alignment horizontal="left"/>
    </xf>
    <xf numFmtId="164" fontId="8" fillId="3" borderId="0" xfId="0" applyNumberFormat="1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right" vertical="top" wrapText="1"/>
    </xf>
    <xf numFmtId="164" fontId="8" fillId="0" borderId="0" xfId="0" applyNumberFormat="1" applyFont="1" applyFill="1" applyBorder="1" applyAlignment="1">
      <alignment horizontal="right" wrapText="1"/>
    </xf>
    <xf numFmtId="0" fontId="8" fillId="0" borderId="0" xfId="0" applyFont="1" applyBorder="1"/>
    <xf numFmtId="0" fontId="0" fillId="0" borderId="0" xfId="0" applyFont="1" applyBorder="1"/>
    <xf numFmtId="0" fontId="11" fillId="0" borderId="0" xfId="0" applyFont="1" applyFill="1" applyAlignment="1">
      <alignment horizontal="center" wrapText="1"/>
    </xf>
    <xf numFmtId="164" fontId="11" fillId="0" borderId="0" xfId="0" applyNumberFormat="1" applyFont="1" applyFill="1" applyBorder="1"/>
    <xf numFmtId="164" fontId="8" fillId="0" borderId="0" xfId="0" quotePrefix="1" applyNumberFormat="1" applyFont="1" applyAlignment="1">
      <alignment horizontal="right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Alignment="1"/>
    <xf numFmtId="0" fontId="8" fillId="0" borderId="0" xfId="0" applyFont="1" applyAlignment="1"/>
    <xf numFmtId="164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left"/>
    </xf>
    <xf numFmtId="165" fontId="8" fillId="0" borderId="0" xfId="1" applyNumberFormat="1" applyFont="1" applyFill="1" applyBorder="1" applyAlignment="1">
      <alignment horizontal="left" indent="1"/>
    </xf>
    <xf numFmtId="165" fontId="8" fillId="0" borderId="0" xfId="1" applyNumberFormat="1" applyFont="1" applyFill="1" applyBorder="1" applyAlignment="1">
      <alignment horizontal="left" wrapText="1" indent="1"/>
    </xf>
    <xf numFmtId="0" fontId="0" fillId="0" borderId="0" xfId="0" applyFill="1" applyBorder="1"/>
    <xf numFmtId="0" fontId="11" fillId="5" borderId="3" xfId="0" applyFont="1" applyFill="1" applyBorder="1"/>
    <xf numFmtId="0" fontId="8" fillId="0" borderId="0" xfId="0" applyFont="1" applyAlignment="1">
      <alignment horizontal="left"/>
    </xf>
    <xf numFmtId="0" fontId="8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272"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sz val="11"/>
        <color theme="1" tint="0.1499984740745262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29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241299</xdr:colOff>
      <xdr:row>0</xdr:row>
      <xdr:rowOff>68282</xdr:rowOff>
    </xdr:from>
    <xdr:to>
      <xdr:col>10</xdr:col>
      <xdr:colOff>577850</xdr:colOff>
      <xdr:row>21</xdr:row>
      <xdr:rowOff>84837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027475-3893-49A7-931C-6924A7A07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899" y="68282"/>
          <a:ext cx="5822951" cy="3883705"/>
        </a:xfrm>
        <a:prstGeom prst="rect">
          <a:avLst/>
        </a:prstGeom>
      </xdr:spPr>
    </xdr:pic>
    <xdr:clientData/>
  </xdr:twoCellAnchor>
  <xdr:twoCellAnchor editAs="oneCell">
    <xdr:from>
      <xdr:col>1</xdr:col>
      <xdr:colOff>234950</xdr:colOff>
      <xdr:row>21</xdr:row>
      <xdr:rowOff>52754</xdr:rowOff>
    </xdr:from>
    <xdr:to>
      <xdr:col>10</xdr:col>
      <xdr:colOff>571500</xdr:colOff>
      <xdr:row>33</xdr:row>
      <xdr:rowOff>5886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C69DB49-EE48-40A1-8E46-5AF2632AD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4550" y="3919904"/>
          <a:ext cx="5822950" cy="21629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377722</xdr:colOff>
      <xdr:row>4</xdr:row>
      <xdr:rowOff>339859</xdr:rowOff>
    </xdr:from>
    <xdr:to>
      <xdr:col>33</xdr:col>
      <xdr:colOff>516115</xdr:colOff>
      <xdr:row>41</xdr:row>
      <xdr:rowOff>123432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5A9E87B-6FBF-4F64-B8F3-BA2BCA457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2088" y="1708239"/>
          <a:ext cx="10477266" cy="8002799"/>
        </a:xfrm>
        <a:prstGeom prst="rect">
          <a:avLst/>
        </a:prstGeom>
      </xdr:spPr>
    </xdr:pic>
    <xdr:clientData/>
  </xdr:twoCellAnchor>
  <xdr:twoCellAnchor editAs="oneCell">
    <xdr:from>
      <xdr:col>16</xdr:col>
      <xdr:colOff>221834</xdr:colOff>
      <xdr:row>41</xdr:row>
      <xdr:rowOff>53823</xdr:rowOff>
    </xdr:from>
    <xdr:to>
      <xdr:col>34</xdr:col>
      <xdr:colOff>33219</xdr:colOff>
      <xdr:row>54</xdr:row>
      <xdr:rowOff>53823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13B1D14-14E5-45EC-A8E8-64289313E0C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6200" y="9641429"/>
          <a:ext cx="10758427" cy="2441619"/>
        </a:xfrm>
        <a:prstGeom prst="rect">
          <a:avLst/>
        </a:prstGeom>
      </xdr:spPr>
    </xdr:pic>
    <xdr:clientData/>
  </xdr:twoCellAnchor>
  <xdr:twoCellAnchor editAs="oneCell">
    <xdr:from>
      <xdr:col>16</xdr:col>
      <xdr:colOff>214647</xdr:colOff>
      <xdr:row>1</xdr:row>
      <xdr:rowOff>7188</xdr:rowOff>
    </xdr:from>
    <xdr:to>
      <xdr:col>34</xdr:col>
      <xdr:colOff>3353</xdr:colOff>
      <xdr:row>4</xdr:row>
      <xdr:rowOff>315432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94A3070-C5A3-42A1-90C6-0FACAF3C6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19013" y="195005"/>
          <a:ext cx="10735748" cy="148880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279400</xdr:colOff>
      <xdr:row>1</xdr:row>
      <xdr:rowOff>62052</xdr:rowOff>
    </xdr:from>
    <xdr:to>
      <xdr:col>17</xdr:col>
      <xdr:colOff>14345</xdr:colOff>
      <xdr:row>26</xdr:row>
      <xdr:rowOff>119719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43AF3D4-F3B7-45CF-90FF-D5F7DD16E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7450" y="246202"/>
          <a:ext cx="7659745" cy="466141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</xdr:colOff>
      <xdr:row>0</xdr:row>
      <xdr:rowOff>159007</xdr:rowOff>
    </xdr:from>
    <xdr:to>
      <xdr:col>16</xdr:col>
      <xdr:colOff>268407</xdr:colOff>
      <xdr:row>26</xdr:row>
      <xdr:rowOff>116523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EC2411F-1138-4E37-98F7-D0C1E1232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7250" y="159007"/>
          <a:ext cx="7558207" cy="489781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414587</xdr:colOff>
      <xdr:row>1</xdr:row>
      <xdr:rowOff>44450</xdr:rowOff>
    </xdr:from>
    <xdr:to>
      <xdr:col>15</xdr:col>
      <xdr:colOff>589068</xdr:colOff>
      <xdr:row>25</xdr:row>
      <xdr:rowOff>100678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C8911E-B005-4C6C-A270-46ED5B169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6187" y="228600"/>
          <a:ext cx="7489681" cy="465997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338504</xdr:colOff>
      <xdr:row>0</xdr:row>
      <xdr:rowOff>50800</xdr:rowOff>
    </xdr:from>
    <xdr:to>
      <xdr:col>18</xdr:col>
      <xdr:colOff>367045</xdr:colOff>
      <xdr:row>15</xdr:row>
      <xdr:rowOff>1389690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1FF7E30-203F-49F5-9265-6D9587CFC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3804" y="50800"/>
          <a:ext cx="8734391" cy="667924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317500</xdr:colOff>
      <xdr:row>1</xdr:row>
      <xdr:rowOff>54723</xdr:rowOff>
    </xdr:from>
    <xdr:to>
      <xdr:col>26</xdr:col>
      <xdr:colOff>16348</xdr:colOff>
      <xdr:row>22</xdr:row>
      <xdr:rowOff>22831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F24796-E424-47DC-ADB9-D7D80E5D5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59188" y="237286"/>
          <a:ext cx="7033098" cy="6199045"/>
        </a:xfrm>
        <a:prstGeom prst="rect">
          <a:avLst/>
        </a:prstGeom>
      </xdr:spPr>
    </xdr:pic>
    <xdr:clientData/>
  </xdr:twoCellAnchor>
  <xdr:twoCellAnchor editAs="oneCell">
    <xdr:from>
      <xdr:col>14</xdr:col>
      <xdr:colOff>373062</xdr:colOff>
      <xdr:row>31</xdr:row>
      <xdr:rowOff>178028</xdr:rowOff>
    </xdr:from>
    <xdr:to>
      <xdr:col>26</xdr:col>
      <xdr:colOff>23812</xdr:colOff>
      <xdr:row>44</xdr:row>
      <xdr:rowOff>75906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F26AB1-F129-46BA-9B7C-6AAC19687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14750" y="6456591"/>
          <a:ext cx="6985000" cy="227119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517106</xdr:colOff>
      <xdr:row>0</xdr:row>
      <xdr:rowOff>127000</xdr:rowOff>
    </xdr:from>
    <xdr:to>
      <xdr:col>17</xdr:col>
      <xdr:colOff>233477</xdr:colOff>
      <xdr:row>25</xdr:row>
      <xdr:rowOff>11867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AA5CEAD-B8E6-4D90-BF62-102EF30FA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306" y="127000"/>
          <a:ext cx="8250771" cy="467276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526119</xdr:colOff>
      <xdr:row>0</xdr:row>
      <xdr:rowOff>158750</xdr:rowOff>
    </xdr:from>
    <xdr:to>
      <xdr:col>15</xdr:col>
      <xdr:colOff>436637</xdr:colOff>
      <xdr:row>23</xdr:row>
      <xdr:rowOff>21290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D39DB8E-E079-4FFF-AFD1-A6393DA26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8269" y="342900"/>
          <a:ext cx="7225718" cy="446629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131101</xdr:colOff>
      <xdr:row>1</xdr:row>
      <xdr:rowOff>37992</xdr:rowOff>
    </xdr:from>
    <xdr:to>
      <xdr:col>21</xdr:col>
      <xdr:colOff>165101</xdr:colOff>
      <xdr:row>18</xdr:row>
      <xdr:rowOff>154607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BC7926-6C68-4B7F-8AA0-55F0231DC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3501" y="222142"/>
          <a:ext cx="6130000" cy="398376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177800</xdr:colOff>
      <xdr:row>0</xdr:row>
      <xdr:rowOff>62760</xdr:rowOff>
    </xdr:from>
    <xdr:to>
      <xdr:col>14</xdr:col>
      <xdr:colOff>287659</xdr:colOff>
      <xdr:row>12</xdr:row>
      <xdr:rowOff>122850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D8ABBE-B1BE-4479-B4C0-B88BE8A74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1400" y="62760"/>
          <a:ext cx="6358259" cy="4898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59853</xdr:rowOff>
    </xdr:from>
    <xdr:to>
      <xdr:col>16</xdr:col>
      <xdr:colOff>205278</xdr:colOff>
      <xdr:row>21</xdr:row>
      <xdr:rowOff>76557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4CC6DB-6A5E-46C5-825D-79028799A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8650" y="59853"/>
          <a:ext cx="7329978" cy="388385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0</xdr:rowOff>
    </xdr:from>
    <xdr:to>
      <xdr:col>27</xdr:col>
      <xdr:colOff>584499</xdr:colOff>
      <xdr:row>28</xdr:row>
      <xdr:rowOff>99262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23D0A6-FCBC-4E08-8702-E47B57682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36071" y="362857"/>
          <a:ext cx="8485714" cy="7819048"/>
        </a:xfrm>
        <a:prstGeom prst="rect">
          <a:avLst/>
        </a:prstGeom>
      </xdr:spPr>
    </xdr:pic>
    <xdr:clientData/>
  </xdr:twoCellAnchor>
  <xdr:twoCellAnchor editAs="oneCell">
    <xdr:from>
      <xdr:col>14</xdr:col>
      <xdr:colOff>63500</xdr:colOff>
      <xdr:row>29</xdr:row>
      <xdr:rowOff>90716</xdr:rowOff>
    </xdr:from>
    <xdr:to>
      <xdr:col>28</xdr:col>
      <xdr:colOff>0</xdr:colOff>
      <xdr:row>40</xdr:row>
      <xdr:rowOff>133096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663B4F-0D43-465F-80A0-6D848F8DF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99571" y="8173359"/>
          <a:ext cx="8445500" cy="203809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410741</xdr:colOff>
      <xdr:row>0</xdr:row>
      <xdr:rowOff>101600</xdr:rowOff>
    </xdr:from>
    <xdr:to>
      <xdr:col>15</xdr:col>
      <xdr:colOff>87443</xdr:colOff>
      <xdr:row>23</xdr:row>
      <xdr:rowOff>97578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5FBBD1E-42B1-4EF9-882C-4A663E24C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2341" y="101600"/>
          <a:ext cx="7601502" cy="441557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508000</xdr:colOff>
      <xdr:row>1</xdr:row>
      <xdr:rowOff>10726</xdr:rowOff>
    </xdr:from>
    <xdr:to>
      <xdr:col>15</xdr:col>
      <xdr:colOff>576371</xdr:colOff>
      <xdr:row>21</xdr:row>
      <xdr:rowOff>31828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A8C529B-9ECA-4B5A-BA57-7AD12B6DA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850" y="194876"/>
          <a:ext cx="7383571" cy="425655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177800</xdr:colOff>
      <xdr:row>0</xdr:row>
      <xdr:rowOff>0</xdr:rowOff>
    </xdr:from>
    <xdr:to>
      <xdr:col>21</xdr:col>
      <xdr:colOff>576512</xdr:colOff>
      <xdr:row>23</xdr:row>
      <xdr:rowOff>43457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D42D0F-E6FD-444E-B5DF-316F1B82C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5950" y="0"/>
          <a:ext cx="10704762" cy="794285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27</xdr:col>
      <xdr:colOff>378372</xdr:colOff>
      <xdr:row>36</xdr:row>
      <xdr:rowOff>56161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879191-79B6-4385-A148-7FED7EF30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85813" y="182563"/>
          <a:ext cx="8323809" cy="7914286"/>
        </a:xfrm>
        <a:prstGeom prst="rect">
          <a:avLst/>
        </a:prstGeom>
      </xdr:spPr>
    </xdr:pic>
    <xdr:clientData/>
  </xdr:twoCellAnchor>
  <xdr:twoCellAnchor editAs="oneCell">
    <xdr:from>
      <xdr:col>13</xdr:col>
      <xdr:colOff>515936</xdr:colOff>
      <xdr:row>36</xdr:row>
      <xdr:rowOff>71438</xdr:rowOff>
    </xdr:from>
    <xdr:to>
      <xdr:col>27</xdr:col>
      <xdr:colOff>373063</xdr:colOff>
      <xdr:row>48</xdr:row>
      <xdr:rowOff>90212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C2D125-DA87-4AA6-9822-1746624B5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90561" y="8112126"/>
          <a:ext cx="8413752" cy="220952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539749</xdr:colOff>
      <xdr:row>0</xdr:row>
      <xdr:rowOff>179302</xdr:rowOff>
    </xdr:from>
    <xdr:to>
      <xdr:col>17</xdr:col>
      <xdr:colOff>71616</xdr:colOff>
      <xdr:row>23</xdr:row>
      <xdr:rowOff>164137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0D35A19-E972-463D-BD4F-D4C8C2B35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899" y="179302"/>
          <a:ext cx="8066267" cy="550933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19472</xdr:rowOff>
    </xdr:from>
    <xdr:to>
      <xdr:col>16</xdr:col>
      <xdr:colOff>474851</xdr:colOff>
      <xdr:row>19</xdr:row>
      <xdr:rowOff>132431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CE11A10-BD15-4245-8AFE-A60BA92DC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50" y="19472"/>
          <a:ext cx="7732901" cy="508500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15922</xdr:colOff>
      <xdr:row>1</xdr:row>
      <xdr:rowOff>127000</xdr:rowOff>
    </xdr:from>
    <xdr:to>
      <xdr:col>16</xdr:col>
      <xdr:colOff>258937</xdr:colOff>
      <xdr:row>22</xdr:row>
      <xdr:rowOff>18107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B137DB-9474-4BBA-9B70-1E01F9DB2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4722" y="311150"/>
          <a:ext cx="7558215" cy="504730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21</xdr:col>
      <xdr:colOff>79524</xdr:colOff>
      <xdr:row>26</xdr:row>
      <xdr:rowOff>59357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0C4849-4157-4BD4-A5B1-1305CA029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4357" y="0"/>
          <a:ext cx="9695238" cy="774285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203200</xdr:colOff>
      <xdr:row>2</xdr:row>
      <xdr:rowOff>79459</xdr:rowOff>
    </xdr:from>
    <xdr:to>
      <xdr:col>20</xdr:col>
      <xdr:colOff>331917</xdr:colOff>
      <xdr:row>36</xdr:row>
      <xdr:rowOff>78389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0DFD326-02A1-4842-9A6A-A48A77EC7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447759"/>
          <a:ext cx="9272717" cy="62600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340181</xdr:colOff>
      <xdr:row>0</xdr:row>
      <xdr:rowOff>268110</xdr:rowOff>
    </xdr:from>
    <xdr:to>
      <xdr:col>21</xdr:col>
      <xdr:colOff>287064</xdr:colOff>
      <xdr:row>33</xdr:row>
      <xdr:rowOff>36769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8C0C55-E751-4FFD-A480-283D8A82E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7625" y="268110"/>
          <a:ext cx="7228217" cy="61116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150399</xdr:rowOff>
    </xdr:from>
    <xdr:to>
      <xdr:col>10</xdr:col>
      <xdr:colOff>296988</xdr:colOff>
      <xdr:row>23</xdr:row>
      <xdr:rowOff>97467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AB9B9B-2DC9-4F04-AADF-92AC7F774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6950" y="150399"/>
          <a:ext cx="6380288" cy="41825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232832</xdr:colOff>
      <xdr:row>0</xdr:row>
      <xdr:rowOff>169333</xdr:rowOff>
    </xdr:from>
    <xdr:to>
      <xdr:col>20</xdr:col>
      <xdr:colOff>550332</xdr:colOff>
      <xdr:row>22</xdr:row>
      <xdr:rowOff>115356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905584B-B946-4229-86CE-7F1B39A4F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7999" y="169333"/>
          <a:ext cx="8558389" cy="41723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120650</xdr:colOff>
      <xdr:row>0</xdr:row>
      <xdr:rowOff>128799</xdr:rowOff>
    </xdr:from>
    <xdr:to>
      <xdr:col>17</xdr:col>
      <xdr:colOff>114300</xdr:colOff>
      <xdr:row>19</xdr:row>
      <xdr:rowOff>148444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2B5264-BFA8-4F6D-9DF9-1C12DE8D3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1800" y="128799"/>
          <a:ext cx="7308850" cy="37724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271318</xdr:colOff>
      <xdr:row>0</xdr:row>
      <xdr:rowOff>153327</xdr:rowOff>
    </xdr:from>
    <xdr:to>
      <xdr:col>16</xdr:col>
      <xdr:colOff>96493</xdr:colOff>
      <xdr:row>19</xdr:row>
      <xdr:rowOff>95595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51CB1E9-12F5-4A9A-8178-5A2315048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863" y="153327"/>
          <a:ext cx="6556175" cy="36021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132635</xdr:colOff>
      <xdr:row>1</xdr:row>
      <xdr:rowOff>5954</xdr:rowOff>
    </xdr:from>
    <xdr:to>
      <xdr:col>17</xdr:col>
      <xdr:colOff>190500</xdr:colOff>
      <xdr:row>21</xdr:row>
      <xdr:rowOff>72189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B01731-BF67-4DA6-9F41-BE35BEBE5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1335" y="190104"/>
          <a:ext cx="7373065" cy="40857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219363</xdr:colOff>
      <xdr:row>1</xdr:row>
      <xdr:rowOff>32799</xdr:rowOff>
    </xdr:from>
    <xdr:to>
      <xdr:col>16</xdr:col>
      <xdr:colOff>25791</xdr:colOff>
      <xdr:row>20</xdr:row>
      <xdr:rowOff>175151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10E05B-C2BE-417F-B94C-B6F78C7F5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3181" y="217526"/>
          <a:ext cx="6537428" cy="405626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6" totalsRowShown="0" headerRowDxfId="271" dataDxfId="270">
  <tableColumns count="3">
    <tableColumn id="1" xr3:uid="{00000000-0010-0000-0000-000001000000}" name="Marital Status" dataDxfId="269"/>
    <tableColumn id="2" xr3:uid="{00000000-0010-0000-0000-000002000000}" name="Male" dataDxfId="268"/>
    <tableColumn id="3" xr3:uid="{00000000-0010-0000-0000-000003000000}" name="Female" dataDxfId="267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0" displayName="Table10" ref="B3:C25" totalsRowShown="0" headerRowDxfId="199" dataDxfId="198" tableBorderDxfId="197">
  <tableColumns count="2">
    <tableColumn id="1" xr3:uid="{00000000-0010-0000-0900-000001000000}" name="Select groups" dataDxfId="196"/>
    <tableColumn id="2" xr3:uid="{00000000-0010-0000-0900-000002000000}" name="Proportion" dataDxfId="195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B2:C27" totalsRowShown="0" headerRowDxfId="194" dataDxfId="193" tableBorderDxfId="192">
  <tableColumns count="2">
    <tableColumn id="1" xr3:uid="{00000000-0010-0000-0A00-000001000000}" name="Select groups" dataDxfId="191"/>
    <tableColumn id="2" xr3:uid="{00000000-0010-0000-0A00-000002000000}" name="Proportion" dataDxfId="190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B2:C27" totalsRowShown="0" headerRowDxfId="189" dataDxfId="188" tableBorderDxfId="187">
  <tableColumns count="2">
    <tableColumn id="1" xr3:uid="{00000000-0010-0000-0B00-000001000000}" name="Select groups" dataDxfId="186"/>
    <tableColumn id="2" xr3:uid="{00000000-0010-0000-0B00-000002000000}" name="Proportion" dataDxfId="185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C1:D2" totalsRowShown="0" headerRowDxfId="184" dataDxfId="183">
  <tableColumns count="2">
    <tableColumn id="1" xr3:uid="{00000000-0010-0000-0C00-000001000000}" name="ALL WOMEN (18-49)" dataDxfId="182"/>
    <tableColumn id="2" xr3:uid="{00000000-0010-0000-0C00-000002000000}" name="42.2 Million" dataDxfId="181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B4:E9" totalsRowShown="0" headerRowDxfId="180" dataDxfId="179">
  <tableColumns count="4">
    <tableColumn id="1" xr3:uid="{00000000-0010-0000-0D00-000001000000}" name="Breakdown by wealth" dataDxfId="178"/>
    <tableColumn id="2" xr3:uid="{00000000-0010-0000-0D00-000002000000}" name="Wealth breakdown of all women aged 18-49 " dataDxfId="177"/>
    <tableColumn id="3" xr3:uid="{00000000-0010-0000-0D00-000003000000}" name="Factor by which a subgroup is disproportunately represented among those who are simultaneously deprived" dataDxfId="176">
      <calculatedColumnFormula>E4/C4</calculatedColumnFormula>
    </tableColumn>
    <tableColumn id="5" xr3:uid="{00000000-0010-0000-0D00-000005000000}" name="Wealth breakdown of women aged 18-49 simultaneously deprived " dataDxfId="175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B11:E14" totalsRowShown="0" headerRowDxfId="174" dataDxfId="173">
  <tableColumns count="4">
    <tableColumn id="1" xr3:uid="{00000000-0010-0000-0E00-000001000000}" name="Breakdown by location" dataDxfId="172"/>
    <tableColumn id="2" xr3:uid="{00000000-0010-0000-0E00-000002000000}" name="Location breakdown of all women aged 18-49 " dataDxfId="171"/>
    <tableColumn id="3" xr3:uid="{00000000-0010-0000-0E00-000003000000}" name="Factor by which a subgroup is disproportunately represented among those who are simultaneously deprived" dataDxfId="170">
      <calculatedColumnFormula>E11/C11</calculatedColumnFormula>
    </tableColumn>
    <tableColumn id="5" xr3:uid="{00000000-0010-0000-0E00-000005000000}" name="Location breakdown of women aged 18-49 simultaneously deprived " dataDxfId="169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B16:E22" totalsRowShown="0" headerRowDxfId="168" dataDxfId="167">
  <tableColumns count="4">
    <tableColumn id="1" xr3:uid="{00000000-0010-0000-0F00-000001000000}" name="Breakdown by ethnicity" dataDxfId="166"/>
    <tableColumn id="2" xr3:uid="{00000000-0010-0000-0F00-000002000000}" name="Ethnicity breakdown of all women aged 18-49" dataDxfId="165"/>
    <tableColumn id="3" xr3:uid="{00000000-0010-0000-0F00-000003000000}" name="Factor by which a subgroup is disproportunately represented among those who are simultaneously deprived" dataDxfId="164">
      <calculatedColumnFormula>E16/C16</calculatedColumnFormula>
    </tableColumn>
    <tableColumn id="5" xr3:uid="{00000000-0010-0000-0F00-000005000000}" name="Ethnicity breakdown of women aged 18-49 simultaneously deprived " dataDxfId="163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3:N13" totalsRowShown="0" headerRowDxfId="162" dataDxfId="161">
  <tableColumns count="14">
    <tableColumn id="1" xr3:uid="{00000000-0010-0000-1000-000001000000}" name="Indicator shorthand" dataDxfId="160"/>
    <tableColumn id="2" xr3:uid="{00000000-0010-0000-1000-000002000000}" name="Indicator description" dataDxfId="159"/>
    <tableColumn id="3" xr3:uid="{00000000-0010-0000-1000-000003000000}" name="Relevant SDG" dataDxfId="158"/>
    <tableColumn id="4" xr3:uid="{00000000-0010-0000-1000-000004000000}" name="Poorest rural Fulani" dataDxfId="157"/>
    <tableColumn id="5" xr3:uid="{00000000-0010-0000-1000-000005000000}" name="Poorest rural Hausa" dataDxfId="156"/>
    <tableColumn id="6" xr3:uid="{00000000-0010-0000-1000-000006000000}" name="Rural poorest" dataDxfId="155"/>
    <tableColumn id="7" xr3:uid="{00000000-0010-0000-1000-000007000000}" name="Poorest" dataDxfId="154"/>
    <tableColumn id="8" xr3:uid="{00000000-0010-0000-1000-000008000000}" name="Rural " dataDxfId="153"/>
    <tableColumn id="9" xr3:uid="{00000000-0010-0000-1000-000009000000}" name="National aggregate " dataDxfId="152"/>
    <tableColumn id="10" xr3:uid="{00000000-0010-0000-1000-00000A000000}" name="Urban" dataDxfId="151"/>
    <tableColumn id="11" xr3:uid="{00000000-0010-0000-1000-00000B000000}" name="Richest" dataDxfId="150"/>
    <tableColumn id="12" xr3:uid="{00000000-0010-0000-1000-00000C000000}" name="Urban richest" dataDxfId="149"/>
    <tableColumn id="13" xr3:uid="{00000000-0010-0000-1000-00000D000000}" name="Richest urban Yoruba" dataDxfId="148"/>
    <tableColumn id="14" xr3:uid="{00000000-0010-0000-1000-00000E000000}" name="Richest urban Igbo" dataDxfId="147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18" displayName="Table18" ref="B2:C23" totalsRowShown="0" headerRowDxfId="146" dataDxfId="145" tableBorderDxfId="144">
  <tableColumns count="2">
    <tableColumn id="1" xr3:uid="{00000000-0010-0000-1100-000001000000}" name="Select groups" dataDxfId="143"/>
    <tableColumn id="2" xr3:uid="{00000000-0010-0000-1100-000002000000}" name="Proportion" dataDxfId="142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19" displayName="Table19" ref="B2:C25" totalsRowShown="0" headerRowDxfId="141" dataDxfId="140">
  <tableColumns count="2">
    <tableColumn id="1" xr3:uid="{00000000-0010-0000-1200-000001000000}" name="Select groups" dataDxfId="139"/>
    <tableColumn id="2" xr3:uid="{00000000-0010-0000-1200-000002000000}" name="Proportion" dataDxfId="138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1:I39" totalsRowShown="0" headerRowDxfId="266" dataDxfId="265">
  <tableColumns count="8">
    <tableColumn id="1" xr3:uid="{00000000-0010-0000-0100-000001000000}" name="Country" dataDxfId="264"/>
    <tableColumn id="2" xr3:uid="{00000000-0010-0000-0100-000002000000}" name="Richest (Q5) married after 18" dataDxfId="263"/>
    <tableColumn id="3" xr3:uid="{00000000-0010-0000-0100-000003000000}" name=" National average" dataDxfId="262"/>
    <tableColumn id="4" xr3:uid="{00000000-0010-0000-0100-000004000000}" name="Poorest (Q1) women married before 18" dataDxfId="261"/>
    <tableColumn id="5" xr3:uid="{00000000-0010-0000-0100-000005000000}" name="Richest (Q5) women married before 18" dataDxfId="260"/>
    <tableColumn id="6" xr3:uid="{00000000-0010-0000-0100-000006000000}" name="Poorest (Q1) women married after 18" dataDxfId="259"/>
    <tableColumn id="7" xr3:uid="{00000000-0010-0000-0100-000007000000}" name="Richest (Q5)" dataDxfId="258"/>
    <tableColumn id="8" xr3:uid="{00000000-0010-0000-0100-000008000000}" name="Poorest  (Q1)" dataDxfId="257"/>
  </tableColumns>
  <tableStyleInfo name="TableStyleLight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20" displayName="Table20" ref="B2:K7" totalsRowShown="0" headerRowDxfId="137" dataDxfId="136">
  <tableColumns count="10">
    <tableColumn id="1" xr3:uid="{00000000-0010-0000-1300-000001000000}" name="Violence type" dataDxfId="135"/>
    <tableColumn id="2" xr3:uid="{00000000-0010-0000-1300-000002000000}" name="National aggregate" dataDxfId="134"/>
    <tableColumn id="3" xr3:uid="{00000000-0010-0000-1300-000003000000}" name="Richest" dataDxfId="133"/>
    <tableColumn id="4" xr3:uid="{00000000-0010-0000-1300-000004000000}" name="Poorest" dataDxfId="132"/>
    <tableColumn id="5" xr3:uid="{00000000-0010-0000-1300-000005000000}" name="Urban" dataDxfId="131"/>
    <tableColumn id="6" xr3:uid="{00000000-0010-0000-1300-000006000000}" name="Rural" dataDxfId="130"/>
    <tableColumn id="7" xr3:uid="{00000000-0010-0000-1300-000007000000}" name="Hausa" dataDxfId="129"/>
    <tableColumn id="8" xr3:uid="{00000000-0010-0000-1300-000008000000}" name="Fulani" dataDxfId="128"/>
    <tableColumn id="9" xr3:uid="{00000000-0010-0000-1300-000009000000}" name="Igbo" dataDxfId="127"/>
    <tableColumn id="10" xr3:uid="{00000000-0010-0000-1300-00000A000000}" name="Yoruba" dataDxfId="126"/>
  </tableColumns>
  <tableStyleInfo name="TableStyleLight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21" displayName="Table21" ref="B4:E10" totalsRowShown="0" headerRowDxfId="125" dataDxfId="124">
  <tableColumns count="4">
    <tableColumn id="1" xr3:uid="{00000000-0010-0000-1400-000001000000}" name="Breakdown by wealth" dataDxfId="123"/>
    <tableColumn id="2" xr3:uid="{00000000-0010-0000-1400-000002000000}" name="Wealth breakdown of all women aged 18-49 " dataDxfId="122"/>
    <tableColumn id="3" xr3:uid="{00000000-0010-0000-1400-000003000000}" name="Factor by which a subgroup is disproportunately represented among those who are simultaneously deprived" dataDxfId="121">
      <calculatedColumnFormula>E4/C4</calculatedColumnFormula>
    </tableColumn>
    <tableColumn id="5" xr3:uid="{00000000-0010-0000-1400-000005000000}" name="Wealth breakdown of women aged 18-49 simultaneously deprived " dataDxfId="120"/>
  </tableColumns>
  <tableStyleInfo name="TableStyleLight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22" displayName="Table22" ref="B12:E15" totalsRowShown="0" headerRowDxfId="119" dataDxfId="118">
  <tableColumns count="4">
    <tableColumn id="1" xr3:uid="{00000000-0010-0000-1500-000001000000}" name="Breakdown by location" dataDxfId="117"/>
    <tableColumn id="2" xr3:uid="{00000000-0010-0000-1500-000002000000}" name="Location breakdown of all women aged 18-49 " dataDxfId="116"/>
    <tableColumn id="3" xr3:uid="{00000000-0010-0000-1500-000003000000}" name="Factor by which a subgroup is disproportunately represented among those who are simultaneously deprived" dataDxfId="115"/>
    <tableColumn id="5" xr3:uid="{00000000-0010-0000-1500-000005000000}" name="Location breakdown of women aged 18-49 simultaneously deprived " dataDxfId="114"/>
  </tableColumns>
  <tableStyleInfo name="TableStyleLight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23" displayName="Table23" ref="B17:E23" totalsRowShown="0" headerRowDxfId="113" dataDxfId="112">
  <tableColumns count="4">
    <tableColumn id="1" xr3:uid="{00000000-0010-0000-1600-000001000000}" name="Breakdown by ethnicity" dataDxfId="111"/>
    <tableColumn id="2" xr3:uid="{00000000-0010-0000-1600-000002000000}" name="Ethnicity breakdown of all women aged 18-49" dataDxfId="110"/>
    <tableColumn id="3" xr3:uid="{00000000-0010-0000-1600-000003000000}" name="Factor by which a subgroup is disproportunately represented among those who are simultaneously deprived" dataDxfId="109">
      <calculatedColumnFormula>E17/C17</calculatedColumnFormula>
    </tableColumn>
    <tableColumn id="5" xr3:uid="{00000000-0010-0000-1600-000005000000}" name="Ethnicity breakdown of women aged 18-49 simultaneously deprived " dataDxfId="108"/>
  </tableColumns>
  <tableStyleInfo name="TableStyleLight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24" displayName="Table24" ref="B1:C2" totalsRowShown="0" headerRowDxfId="107" dataDxfId="106">
  <tableColumns count="2">
    <tableColumn id="1" xr3:uid="{00000000-0010-0000-1700-000001000000}" name="ALL WOMEN (18-49)" dataDxfId="105"/>
    <tableColumn id="2" xr3:uid="{00000000-0010-0000-1700-000002000000}" name="35.7 Million" dataDxfId="104"/>
  </tableColumns>
  <tableStyleInfo name="TableStyleLight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25" displayName="Table25" ref="A3:M13" totalsRowShown="0" headerRowDxfId="103" dataDxfId="102">
  <tableColumns count="13">
    <tableColumn id="1" xr3:uid="{00000000-0010-0000-1800-000001000000}" name="Indicator short hand" dataDxfId="101"/>
    <tableColumn id="2" xr3:uid="{00000000-0010-0000-1800-000002000000}" name="Indicator description" dataDxfId="100"/>
    <tableColumn id="3" xr3:uid="{00000000-0010-0000-1800-000003000000}" name="Relevant SDG" dataDxfId="99"/>
    <tableColumn id="4" xr3:uid="{00000000-0010-0000-1800-000004000000}" name="Poorest rural Afro-Colombian" dataDxfId="98"/>
    <tableColumn id="5" xr3:uid="{00000000-0010-0000-1800-000005000000}" name="Poorest rural Indigenous" dataDxfId="97"/>
    <tableColumn id="6" xr3:uid="{00000000-0010-0000-1800-000006000000}" name="Poorest rural" dataDxfId="96"/>
    <tableColumn id="7" xr3:uid="{00000000-0010-0000-1800-000007000000}" name="Poorest" dataDxfId="95"/>
    <tableColumn id="8" xr3:uid="{00000000-0010-0000-1800-000008000000}" name="Rural " dataDxfId="94"/>
    <tableColumn id="9" xr3:uid="{00000000-0010-0000-1800-000009000000}" name="National aggregate" dataDxfId="93"/>
    <tableColumn id="10" xr3:uid="{00000000-0010-0000-1800-00000A000000}" name="Urban" dataDxfId="92"/>
    <tableColumn id="11" xr3:uid="{00000000-0010-0000-1800-00000B000000}" name="Richest" dataDxfId="91"/>
    <tableColumn id="12" xr3:uid="{00000000-0010-0000-1800-00000C000000}" name="Richest urban" dataDxfId="90"/>
    <tableColumn id="13" xr3:uid="{00000000-0010-0000-1800-00000D000000}" name="Richest urban Majority" dataDxfId="89"/>
  </tableColumns>
  <tableStyleInfo name="TableStyleLight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26" displayName="Table26" ref="A2:B22" totalsRowShown="0" headerRowDxfId="88" dataDxfId="87" tableBorderDxfId="86">
  <tableColumns count="2">
    <tableColumn id="1" xr3:uid="{00000000-0010-0000-1900-000001000000}" name="Select groups" dataDxfId="85"/>
    <tableColumn id="2" xr3:uid="{00000000-0010-0000-1900-000002000000}" name="Proportion" dataDxfId="84"/>
  </tableColumns>
  <tableStyleInfo name="TableStyleLight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27" displayName="Table27" ref="B2:C23" totalsRowShown="0" headerRowDxfId="83" dataDxfId="82">
  <tableColumns count="2">
    <tableColumn id="1" xr3:uid="{00000000-0010-0000-1A00-000001000000}" name="Select groups" dataDxfId="81"/>
    <tableColumn id="2" xr3:uid="{00000000-0010-0000-1A00-000002000000}" name="Proportion" dataDxfId="80"/>
  </tableColumns>
  <tableStyleInfo name="TableStyleLight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28" displayName="Table28" ref="B1:C2" totalsRowShown="0" headerRowDxfId="79" dataDxfId="78">
  <tableColumns count="2">
    <tableColumn id="1" xr3:uid="{00000000-0010-0000-1B00-000001000000}" name="ALL WOMEN (18-49)" dataDxfId="77"/>
    <tableColumn id="2" xr3:uid="{00000000-0010-0000-1B00-000002000000}" name="12.0 Million" dataDxfId="76"/>
  </tableColumns>
  <tableStyleInfo name="TableStyleLight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29" displayName="Table29" ref="B4:E10" totalsRowShown="0" headerRowDxfId="75" dataDxfId="74">
  <tableColumns count="4">
    <tableColumn id="1" xr3:uid="{00000000-0010-0000-1C00-000001000000}" name="Breakdown by Wealth " dataDxfId="73"/>
    <tableColumn id="2" xr3:uid="{00000000-0010-0000-1C00-000002000000}" name="Wealth breakdown of all women aged 18-49 " dataDxfId="72"/>
    <tableColumn id="3" xr3:uid="{00000000-0010-0000-1C00-000003000000}" name="Factor by which a subgroup is disproportunately represented among those who are simultaneously deprived" dataDxfId="71">
      <calculatedColumnFormula>E4/C4</calculatedColumnFormula>
    </tableColumn>
    <tableColumn id="5" xr3:uid="{00000000-0010-0000-1C00-000005000000}" name="Wealth breakdown of women aged 18-49 simultaneously deprived " dataDxfId="7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B3:D8" totalsRowShown="0" headerRowDxfId="256" dataDxfId="255">
  <tableColumns count="3">
    <tableColumn id="1" xr3:uid="{00000000-0010-0000-0200-000001000000}" name="Indicator" dataDxfId="254"/>
    <tableColumn id="2" xr3:uid="{00000000-0010-0000-0200-000002000000}" name="Rural poorest" dataDxfId="253"/>
    <tableColumn id="3" xr3:uid="{00000000-0010-0000-0200-000003000000}" name="Urban richest" dataDxfId="252"/>
  </tableColumns>
  <tableStyleInfo name="TableStyleLight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able30" displayName="Table30" ref="B12:E15" totalsRowShown="0" headerRowDxfId="69" dataDxfId="68">
  <tableColumns count="4">
    <tableColumn id="1" xr3:uid="{00000000-0010-0000-1D00-000001000000}" name="Breakdown by Location" dataDxfId="67"/>
    <tableColumn id="2" xr3:uid="{00000000-0010-0000-1D00-000002000000}" name="Location breakdown of all women aged 18-49 " dataDxfId="66"/>
    <tableColumn id="3" xr3:uid="{00000000-0010-0000-1D00-000003000000}" name="Factor by which a subgroup is disproportunately represented among those who are simultaneously deprived" dataDxfId="65">
      <calculatedColumnFormula>E12/C12</calculatedColumnFormula>
    </tableColumn>
    <tableColumn id="5" xr3:uid="{00000000-0010-0000-1D00-000005000000}" name="Location breakdown of women aged 18-49 simultaneously deprived " dataDxfId="64"/>
  </tableColumns>
  <tableStyleInfo name="TableStyleLight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able31" displayName="Table31" ref="B18:E23" totalsRowShown="0" headerRowDxfId="63" dataDxfId="62">
  <tableColumns count="4">
    <tableColumn id="1" xr3:uid="{00000000-0010-0000-1E00-000001000000}" name="Breakdown by Ethnicity" dataDxfId="61"/>
    <tableColumn id="2" xr3:uid="{00000000-0010-0000-1E00-000002000000}" name="Ethnicity breakdown of all women aged 18-49" dataDxfId="60"/>
    <tableColumn id="3" xr3:uid="{00000000-0010-0000-1E00-000003000000}" name="Factor by which a subgroup is disproportunately represented among those who are simultaneously deprived" dataDxfId="59">
      <calculatedColumnFormula>E18/C18</calculatedColumnFormula>
    </tableColumn>
    <tableColumn id="5" xr3:uid="{00000000-0010-0000-1E00-000005000000}" name="Ethnicity breakdown of women aged 18-49 simultaneously deprived " dataDxfId="58"/>
  </tableColumns>
  <tableStyleInfo name="TableStyleLight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able32" displayName="Table32" ref="A4:M10" totalsRowShown="0" headerRowDxfId="57" dataDxfId="56">
  <tableColumns count="13">
    <tableColumn id="1" xr3:uid="{00000000-0010-0000-1F00-000001000000}" name="Indicator shorthand" dataDxfId="55"/>
    <tableColumn id="2" xr3:uid="{00000000-0010-0000-1F00-000002000000}" name="Indicator description" dataDxfId="54"/>
    <tableColumn id="3" xr3:uid="{00000000-0010-0000-1F00-000003000000}" name="Relevant SDG" dataDxfId="53"/>
    <tableColumn id="4" xr3:uid="{00000000-0010-0000-1F00-000004000000}" name="American Indian/Alaska Native poorest" dataDxfId="52"/>
    <tableColumn id="5" xr3:uid="{00000000-0010-0000-1F00-000005000000}" name="Hispanic poorest" dataDxfId="51"/>
    <tableColumn id="6" xr3:uid="{00000000-0010-0000-1F00-000006000000}" name="Black poorest " dataDxfId="50"/>
    <tableColumn id="7" xr3:uid="{00000000-0010-0000-1F00-000007000000}" name="Hispanic " dataDxfId="49"/>
    <tableColumn id="8" xr3:uid="{00000000-0010-0000-1F00-000008000000}" name="Black " dataDxfId="48"/>
    <tableColumn id="9" xr3:uid="{00000000-0010-0000-1F00-000009000000}" name="White " dataDxfId="47"/>
    <tableColumn id="10" xr3:uid="{00000000-0010-0000-1F00-00000A000000}" name="Asian " dataDxfId="46"/>
    <tableColumn id="11" xr3:uid="{00000000-0010-0000-1F00-00000B000000}" name="National Aggregate" dataDxfId="45"/>
    <tableColumn id="12" xr3:uid="{00000000-0010-0000-1F00-00000C000000}" name="Asian richest  " dataDxfId="44"/>
    <tableColumn id="13" xr3:uid="{00000000-0010-0000-1F00-00000D000000}" name="White richest  " dataDxfId="43"/>
  </tableColumns>
  <tableStyleInfo name="TableStyleLight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le33" displayName="Table33" ref="B2:C32" totalsRowShown="0" headerRowDxfId="42" dataDxfId="41">
  <tableColumns count="2">
    <tableColumn id="1" xr3:uid="{00000000-0010-0000-2000-000001000000}" name="Select groups" dataDxfId="40"/>
    <tableColumn id="2" xr3:uid="{00000000-0010-0000-2000-000002000000}" name="Proportion" dataDxfId="39"/>
  </tableColumns>
  <tableStyleInfo name="TableStyleLight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le34" displayName="Table34" ref="B2:C32" totalsRowShown="0" headerRowDxfId="38" dataDxfId="37" tableBorderDxfId="36">
  <tableColumns count="2">
    <tableColumn id="1" xr3:uid="{00000000-0010-0000-2100-000001000000}" name="Select groups" dataDxfId="35"/>
    <tableColumn id="2" xr3:uid="{00000000-0010-0000-2100-000002000000}" name="Proportion" dataDxfId="34"/>
  </tableColumns>
  <tableStyleInfo name="TableStyleLight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able35" displayName="Table35" ref="B3:C12" totalsRowShown="0" headerRowDxfId="33" dataDxfId="32">
  <tableColumns count="2">
    <tableColumn id="1" xr3:uid="{00000000-0010-0000-2200-000001000000}" name="Select groups" dataDxfId="31"/>
    <tableColumn id="2" xr3:uid="{00000000-0010-0000-2200-000002000000}" name="Proportion" dataDxfId="30"/>
  </tableColumns>
  <tableStyleInfo name="TableStyleLight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3000000}" name="Table37" displayName="Table37" ref="C1:D2" totalsRowShown="0" headerRowDxfId="29" dataDxfId="28">
  <tableColumns count="2">
    <tableColumn id="1" xr3:uid="{00000000-0010-0000-2300-000001000000}" name="ALL WOMEN (18-49)" dataDxfId="27"/>
    <tableColumn id="2" xr3:uid="{00000000-0010-0000-2300-000002000000}" name="65.9 Million" dataDxfId="26"/>
  </tableColumns>
  <tableStyleInfo name="TableStyleLight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4000000}" name="Table38" displayName="Table38" ref="B4:E10" totalsRowShown="0" headerRowDxfId="25" dataDxfId="24">
  <tableColumns count="4">
    <tableColumn id="1" xr3:uid="{00000000-0010-0000-2400-000001000000}" name="Breakdown by Income" dataDxfId="23"/>
    <tableColumn id="2" xr3:uid="{00000000-0010-0000-2400-000002000000}" name="Wealth breakdown of all women aged 18-49 " dataDxfId="22"/>
    <tableColumn id="3" xr3:uid="{00000000-0010-0000-2400-000003000000}" name="Factor by which a subgroup is disproportunately represented among those who are simultaneously deprived" dataDxfId="21">
      <calculatedColumnFormula>E4/C4</calculatedColumnFormula>
    </tableColumn>
    <tableColumn id="5" xr3:uid="{00000000-0010-0000-2400-000005000000}" name="Wealth breakdown of women aged 18-49 simultaneously deprived " dataDxfId="20"/>
  </tableColumns>
  <tableStyleInfo name="TableStyleLight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5000000}" name="Table39" displayName="Table39" ref="B13:E17" totalsRowShown="0" headerRowDxfId="19" dataDxfId="18">
  <tableColumns count="4">
    <tableColumn id="1" xr3:uid="{00000000-0010-0000-2500-000001000000}" name="Breakdown by Location" dataDxfId="17"/>
    <tableColumn id="2" xr3:uid="{00000000-0010-0000-2500-000002000000}" name="Location breakdown of all women aged 18-49 " dataDxfId="16"/>
    <tableColumn id="3" xr3:uid="{00000000-0010-0000-2500-000003000000}" name="Factor by which a subgroup is disproportunately represented among those who are simultaneously deprived" dataDxfId="15">
      <calculatedColumnFormula>E13/C13</calculatedColumnFormula>
    </tableColumn>
    <tableColumn id="5" xr3:uid="{00000000-0010-0000-2500-000005000000}" name="Location breakdown of women aged 18-49 simultaneously deprived " dataDxfId="14"/>
  </tableColumns>
  <tableStyleInfo name="TableStyleLight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6000000}" name="Table40" displayName="Table40" ref="B21:E28" totalsRowShown="0" headerRowDxfId="13" dataDxfId="12">
  <tableColumns count="4">
    <tableColumn id="1" xr3:uid="{00000000-0010-0000-2600-000001000000}" name="Breakdown by Race/Ethnicity" dataDxfId="11"/>
    <tableColumn id="2" xr3:uid="{00000000-0010-0000-2600-000002000000}" name="Ethnicity breakdown of all women aged 18-49" dataDxfId="10"/>
    <tableColumn id="3" xr3:uid="{00000000-0010-0000-2600-000003000000}" name="Factor by which a subgroup is disproportunately represented among those who are simultaneously deprived" dataDxfId="9">
      <calculatedColumnFormula>E21/C21</calculatedColumnFormula>
    </tableColumn>
    <tableColumn id="5" xr3:uid="{00000000-0010-0000-2600-000005000000}" name="Ethnicity breakdown of women aged 18-49 simultaneously deprived " dataDxfId="8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B2:F6" totalsRowShown="0" headerRowDxfId="251" dataDxfId="250">
  <tableColumns count="5">
    <tableColumn id="1" xr3:uid="{00000000-0010-0000-0300-000001000000}" name="Country" dataDxfId="249"/>
    <tableColumn id="2" xr3:uid="{00000000-0010-0000-0300-000002000000}" name="Women  in richest urban households" dataDxfId="248"/>
    <tableColumn id="3" xr3:uid="{00000000-0010-0000-0300-000003000000}" name="National aggregate" dataDxfId="247"/>
    <tableColumn id="4" xr3:uid="{00000000-0010-0000-0300-000004000000}" name="Women in poorest rural  households" dataDxfId="246"/>
    <tableColumn id="5" xr3:uid="{00000000-0010-0000-0300-000005000000}" name="Most disadvantaged" dataDxfId="245"/>
  </tableColumns>
  <tableStyleInfo name="TableStyleLight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7000000}" name="Table36" displayName="Table36" ref="A3:E35" totalsRowShown="0" headerRowDxfId="7" dataDxfId="5" headerRowBorderDxfId="6">
  <tableColumns count="5">
    <tableColumn id="1" xr3:uid="{00000000-0010-0000-2700-000001000000}" name="Country" dataDxfId="4"/>
    <tableColumn id="2" xr3:uid="{00000000-0010-0000-2700-000002000000}" name="Female with disabilities " dataDxfId="3"/>
    <tableColumn id="3" xr3:uid="{00000000-0010-0000-2700-000003000000}" name="Male with disabilities" dataDxfId="2"/>
    <tableColumn id="4" xr3:uid="{00000000-0010-0000-2700-000004000000}" name="Female without disabilities" dataDxfId="1"/>
    <tableColumn id="5" xr3:uid="{00000000-0010-0000-2700-000005000000}" name="Male without disabilities" dataDxfId="0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2:E4" totalsRowShown="0" headerRowDxfId="244" dataDxfId="243">
  <tableColumns count="5">
    <tableColumn id="1" xr3:uid="{00000000-0010-0000-0400-000001000000}" name="Country" dataDxfId="242"/>
    <tableColumn id="2" xr3:uid="{00000000-0010-0000-0400-000002000000}" name="Women  in richest urban households" dataDxfId="241"/>
    <tableColumn id="3" xr3:uid="{00000000-0010-0000-0400-000003000000}" name="National aggregate" dataDxfId="240"/>
    <tableColumn id="4" xr3:uid="{00000000-0010-0000-0400-000004000000}" name="Women  in poorest rural households" dataDxfId="239"/>
    <tableColumn id="5" xr3:uid="{00000000-0010-0000-0400-000005000000}" name="Most disadvantaged" dataDxfId="238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2:E6" totalsRowShown="0" headerRowDxfId="237" dataDxfId="236">
  <tableColumns count="5">
    <tableColumn id="1" xr3:uid="{00000000-0010-0000-0500-000001000000}" name="Country" dataDxfId="235"/>
    <tableColumn id="2" xr3:uid="{00000000-0010-0000-0500-000002000000}" name="Women and girls in richest urban households" dataDxfId="234"/>
    <tableColumn id="3" xr3:uid="{00000000-0010-0000-0500-000003000000}" name="National aggregate" dataDxfId="233"/>
    <tableColumn id="4" xr3:uid="{00000000-0010-0000-0500-000004000000}" name="Women and girls in poorest rural households" dataDxfId="232"/>
    <tableColumn id="5" xr3:uid="{00000000-0010-0000-0500-000005000000}" name="Most disadvantaged" dataDxfId="231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2:E6" totalsRowShown="0" headerRowDxfId="230" dataDxfId="229">
  <tableColumns count="5">
    <tableColumn id="1" xr3:uid="{00000000-0010-0000-0600-000001000000}" name="Country" dataDxfId="228"/>
    <tableColumn id="2" xr3:uid="{00000000-0010-0000-0600-000002000000}" name="Women and girls in richest urban households" dataDxfId="227"/>
    <tableColumn id="3" xr3:uid="{00000000-0010-0000-0600-000003000000}" name="National aggregate" dataDxfId="226"/>
    <tableColumn id="4" xr3:uid="{00000000-0010-0000-0600-000004000000}" name="Women and girls in poorest rural households" dataDxfId="225"/>
    <tableColumn id="5" xr3:uid="{00000000-0010-0000-0600-000005000000}" name="Most disadvantaged" dataDxfId="224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2:E5" totalsRowShown="0" headerRowDxfId="223" dataDxfId="222">
  <tableColumns count="5">
    <tableColumn id="1" xr3:uid="{00000000-0010-0000-0700-000001000000}" name="Country" dataDxfId="221"/>
    <tableColumn id="2" xr3:uid="{00000000-0010-0000-0700-000002000000}" name="Women and girls in richest urban households" dataDxfId="220"/>
    <tableColumn id="3" xr3:uid="{00000000-0010-0000-0700-000003000000}" name="National aggregate" dataDxfId="219"/>
    <tableColumn id="4" xr3:uid="{00000000-0010-0000-0700-000004000000}" name="Women and girls in poorest rural households" dataDxfId="218"/>
    <tableColumn id="5" xr3:uid="{00000000-0010-0000-0700-000005000000}" name="Most disadvantaged" dataDxfId="217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2:O12" totalsRowShown="0" headerRowDxfId="216" dataDxfId="215">
  <tableColumns count="15">
    <tableColumn id="1" xr3:uid="{00000000-0010-0000-0800-000001000000}" name="Indicator shorthand" dataDxfId="214"/>
    <tableColumn id="2" xr3:uid="{00000000-0010-0000-0800-000002000000}" name="Indicator description" dataDxfId="213"/>
    <tableColumn id="3" xr3:uid="{00000000-0010-0000-0800-000003000000}" name="Relevant SDG" dataDxfId="212"/>
    <tableColumn id="4" xr3:uid="{00000000-0010-0000-0800-000004000000}" name="Poorest rural Saraiki" dataDxfId="211"/>
    <tableColumn id="5" xr3:uid="{00000000-0010-0000-0800-000005000000}" name="Poorest rural Sindhi" dataDxfId="210"/>
    <tableColumn id="6" xr3:uid="{00000000-0010-0000-0800-000006000000}" name="Poorest rural Pashtun" dataDxfId="209"/>
    <tableColumn id="7" xr3:uid="{00000000-0010-0000-0800-000007000000}" name="Poorest rural" dataDxfId="208"/>
    <tableColumn id="8" xr3:uid="{00000000-0010-0000-0800-000008000000}" name="Poorest" dataDxfId="207"/>
    <tableColumn id="9" xr3:uid="{00000000-0010-0000-0800-000009000000}" name="Rural " dataDxfId="206"/>
    <tableColumn id="10" xr3:uid="{00000000-0010-0000-0800-00000A000000}" name="National aggregate " dataDxfId="205"/>
    <tableColumn id="11" xr3:uid="{00000000-0010-0000-0800-00000B000000}" name="Urban" dataDxfId="204"/>
    <tableColumn id="12" xr3:uid="{00000000-0010-0000-0800-00000C000000}" name="Richest" dataDxfId="203"/>
    <tableColumn id="13" xr3:uid="{00000000-0010-0000-0800-00000D000000}" name="Richest urban" dataDxfId="202"/>
    <tableColumn id="14" xr3:uid="{00000000-0010-0000-0800-00000E000000}" name="Richest urban Punjabi" dataDxfId="201"/>
    <tableColumn id="15" xr3:uid="{00000000-0010-0000-0800-00000F000000}" name="Richest urban Urdu" dataDxfId="20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24.xml"/><Relationship Id="rId5" Type="http://schemas.openxmlformats.org/officeDocument/2006/relationships/table" Target="../tables/table23.xml"/><Relationship Id="rId4" Type="http://schemas.openxmlformats.org/officeDocument/2006/relationships/table" Target="../tables/table2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5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9.bin"/><Relationship Id="rId6" Type="http://schemas.openxmlformats.org/officeDocument/2006/relationships/table" Target="../tables/table39.xml"/><Relationship Id="rId5" Type="http://schemas.openxmlformats.org/officeDocument/2006/relationships/table" Target="../tables/table38.xml"/><Relationship Id="rId4" Type="http://schemas.openxmlformats.org/officeDocument/2006/relationships/table" Target="../tables/table3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"/>
  <sheetViews>
    <sheetView tabSelected="1" zoomScale="74" zoomScaleNormal="74" workbookViewId="0"/>
  </sheetViews>
  <sheetFormatPr baseColWidth="10" defaultColWidth="8.83203125" defaultRowHeight="15" x14ac:dyDescent="0.2"/>
  <sheetData>
    <row r="1" spans="1:4" x14ac:dyDescent="0.2">
      <c r="A1" s="21"/>
    </row>
    <row r="2" spans="1:4" x14ac:dyDescent="0.2">
      <c r="D2" s="20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topLeftCell="B1" zoomScale="84" zoomScaleNormal="84" workbookViewId="0">
      <selection activeCell="B1" sqref="B1"/>
    </sheetView>
  </sheetViews>
  <sheetFormatPr baseColWidth="10" defaultColWidth="8.83203125" defaultRowHeight="15" x14ac:dyDescent="0.2"/>
  <cols>
    <col min="1" max="1" width="28.33203125" bestFit="1" customWidth="1"/>
    <col min="2" max="2" width="52.1640625" customWidth="1"/>
    <col min="3" max="3" width="11.33203125" customWidth="1"/>
    <col min="4" max="4" width="15" customWidth="1"/>
    <col min="5" max="5" width="14.33203125" customWidth="1"/>
    <col min="6" max="6" width="15.1640625" customWidth="1"/>
    <col min="7" max="7" width="12.1640625" customWidth="1"/>
    <col min="8" max="8" width="8.33203125" customWidth="1"/>
    <col min="9" max="9" width="8.1640625" customWidth="1"/>
    <col min="10" max="10" width="16.33203125" customWidth="1"/>
    <col min="11" max="11" width="8.33203125" customWidth="1"/>
    <col min="12" max="12" width="9.33203125" customWidth="1"/>
    <col min="13" max="13" width="12.1640625" customWidth="1"/>
    <col min="14" max="14" width="17.1640625" customWidth="1"/>
    <col min="15" max="15" width="12.6640625" customWidth="1"/>
  </cols>
  <sheetData>
    <row r="1" spans="1:15" x14ac:dyDescent="0.2">
      <c r="C1" s="15"/>
    </row>
    <row r="2" spans="1:15" ht="35" customHeight="1" x14ac:dyDescent="0.2">
      <c r="A2" s="49" t="s">
        <v>229</v>
      </c>
      <c r="B2" s="49" t="s">
        <v>205</v>
      </c>
      <c r="C2" s="50" t="s">
        <v>298</v>
      </c>
      <c r="D2" s="50" t="s">
        <v>212</v>
      </c>
      <c r="E2" s="50" t="s">
        <v>211</v>
      </c>
      <c r="F2" s="50" t="s">
        <v>210</v>
      </c>
      <c r="G2" s="50" t="s">
        <v>207</v>
      </c>
      <c r="H2" s="50" t="s">
        <v>37</v>
      </c>
      <c r="I2" s="50" t="s">
        <v>13</v>
      </c>
      <c r="J2" s="51" t="s">
        <v>192</v>
      </c>
      <c r="K2" s="50" t="s">
        <v>38</v>
      </c>
      <c r="L2" s="50" t="s">
        <v>36</v>
      </c>
      <c r="M2" s="50" t="s">
        <v>206</v>
      </c>
      <c r="N2" s="50" t="s">
        <v>209</v>
      </c>
      <c r="O2" s="50" t="s">
        <v>208</v>
      </c>
    </row>
    <row r="3" spans="1:15" ht="30" x14ac:dyDescent="0.2">
      <c r="A3" s="44" t="s">
        <v>111</v>
      </c>
      <c r="B3" s="52" t="s">
        <v>234</v>
      </c>
      <c r="C3" s="53" t="s">
        <v>102</v>
      </c>
      <c r="D3" s="54">
        <v>22.13</v>
      </c>
      <c r="E3" s="54">
        <v>40.6</v>
      </c>
      <c r="F3" s="54"/>
      <c r="G3" s="54">
        <v>26.2</v>
      </c>
      <c r="H3" s="54">
        <v>25.97</v>
      </c>
      <c r="I3" s="54">
        <v>16.309999999999999</v>
      </c>
      <c r="J3" s="54">
        <v>13.31</v>
      </c>
      <c r="K3" s="54">
        <v>7.44</v>
      </c>
      <c r="L3" s="54">
        <v>4.1500000000000004</v>
      </c>
      <c r="M3" s="54">
        <v>3.98</v>
      </c>
      <c r="N3" s="55">
        <v>2.44</v>
      </c>
      <c r="O3" s="55">
        <v>6.35</v>
      </c>
    </row>
    <row r="4" spans="1:15" ht="30" x14ac:dyDescent="0.2">
      <c r="A4" s="44" t="s">
        <v>164</v>
      </c>
      <c r="B4" s="52" t="s">
        <v>235</v>
      </c>
      <c r="C4" s="53" t="s">
        <v>103</v>
      </c>
      <c r="D4" s="54">
        <v>46.51</v>
      </c>
      <c r="E4" s="54">
        <v>67.17</v>
      </c>
      <c r="F4" s="54">
        <v>69.460000000000008</v>
      </c>
      <c r="G4" s="54">
        <v>58.55</v>
      </c>
      <c r="H4" s="54">
        <v>58.52</v>
      </c>
      <c r="I4" s="54">
        <v>52.46</v>
      </c>
      <c r="J4" s="54">
        <v>48.07</v>
      </c>
      <c r="K4" s="54">
        <v>39.270000000000003</v>
      </c>
      <c r="L4" s="54">
        <v>39.25</v>
      </c>
      <c r="M4" s="54">
        <v>36.159999999999997</v>
      </c>
      <c r="N4" s="56">
        <v>36.39</v>
      </c>
      <c r="O4" s="54">
        <v>29.34</v>
      </c>
    </row>
    <row r="5" spans="1:15" ht="30" x14ac:dyDescent="0.2">
      <c r="A5" s="44" t="s">
        <v>165</v>
      </c>
      <c r="B5" s="52" t="s">
        <v>236</v>
      </c>
      <c r="C5" s="53" t="s">
        <v>103</v>
      </c>
      <c r="D5" s="54">
        <v>67.75</v>
      </c>
      <c r="E5" s="54">
        <v>53.38</v>
      </c>
      <c r="F5" s="54">
        <v>66.990000000000009</v>
      </c>
      <c r="G5" s="54">
        <v>70.099999999999994</v>
      </c>
      <c r="H5" s="54">
        <v>70.150000000000006</v>
      </c>
      <c r="I5" s="54">
        <v>55.43</v>
      </c>
      <c r="J5" s="54">
        <v>47.7</v>
      </c>
      <c r="K5" s="54">
        <v>28.810000000000002</v>
      </c>
      <c r="L5" s="54">
        <v>14.370000000000005</v>
      </c>
      <c r="M5" s="54">
        <v>13.42</v>
      </c>
      <c r="N5" s="54">
        <v>17.11</v>
      </c>
      <c r="O5" s="57">
        <v>5.89</v>
      </c>
    </row>
    <row r="6" spans="1:15" ht="30" x14ac:dyDescent="0.2">
      <c r="A6" s="44" t="s">
        <v>166</v>
      </c>
      <c r="B6" s="52" t="s">
        <v>237</v>
      </c>
      <c r="C6" s="53" t="s">
        <v>104</v>
      </c>
      <c r="D6" s="54">
        <v>98.59</v>
      </c>
      <c r="E6" s="54">
        <v>99.33</v>
      </c>
      <c r="F6" s="54">
        <v>99.53</v>
      </c>
      <c r="G6" s="54">
        <v>98.81</v>
      </c>
      <c r="H6" s="54">
        <v>98.71</v>
      </c>
      <c r="I6" s="54">
        <v>85.62</v>
      </c>
      <c r="J6" s="54">
        <v>73.97</v>
      </c>
      <c r="K6" s="54">
        <v>50.79</v>
      </c>
      <c r="L6" s="54">
        <v>31.18</v>
      </c>
      <c r="M6" s="54">
        <v>29.33</v>
      </c>
      <c r="N6" s="54">
        <v>31.11</v>
      </c>
      <c r="O6" s="54">
        <v>16.93</v>
      </c>
    </row>
    <row r="7" spans="1:15" x14ac:dyDescent="0.2">
      <c r="A7" s="44" t="s">
        <v>167</v>
      </c>
      <c r="B7" s="52" t="s">
        <v>244</v>
      </c>
      <c r="C7" s="53" t="s">
        <v>105</v>
      </c>
      <c r="D7" s="54">
        <v>62.71</v>
      </c>
      <c r="E7" s="54">
        <v>62.14</v>
      </c>
      <c r="F7" s="54">
        <v>51.08</v>
      </c>
      <c r="G7" s="58">
        <v>58.5</v>
      </c>
      <c r="H7" s="58">
        <v>58.34</v>
      </c>
      <c r="I7" s="58">
        <v>44.83</v>
      </c>
      <c r="J7" s="58">
        <v>40.17</v>
      </c>
      <c r="K7" s="54">
        <v>30.93</v>
      </c>
      <c r="L7" s="58">
        <v>24.06</v>
      </c>
      <c r="M7" s="54">
        <v>23.87</v>
      </c>
      <c r="N7" s="54">
        <v>17.920000000000002</v>
      </c>
      <c r="O7" s="54">
        <v>22.41</v>
      </c>
    </row>
    <row r="8" spans="1:15" ht="30" x14ac:dyDescent="0.2">
      <c r="A8" s="44" t="s">
        <v>168</v>
      </c>
      <c r="B8" s="52" t="s">
        <v>239</v>
      </c>
      <c r="C8" s="53" t="s">
        <v>106</v>
      </c>
      <c r="D8" s="54">
        <v>9.2100000000000009</v>
      </c>
      <c r="E8" s="54">
        <v>11.4</v>
      </c>
      <c r="F8" s="54">
        <v>50.47</v>
      </c>
      <c r="G8" s="58">
        <v>17.53</v>
      </c>
      <c r="H8" s="58">
        <v>17.77</v>
      </c>
      <c r="I8" s="58">
        <v>10.66</v>
      </c>
      <c r="J8" s="58">
        <v>8.0500000000000007</v>
      </c>
      <c r="K8" s="54">
        <v>2.76</v>
      </c>
      <c r="L8" s="58">
        <v>1.67</v>
      </c>
      <c r="M8" s="54">
        <v>1.61</v>
      </c>
      <c r="N8" s="54">
        <v>1.82</v>
      </c>
      <c r="O8" s="54">
        <v>1.59</v>
      </c>
    </row>
    <row r="9" spans="1:15" ht="30" x14ac:dyDescent="0.2">
      <c r="A9" s="44" t="s">
        <v>169</v>
      </c>
      <c r="B9" s="52" t="s">
        <v>240</v>
      </c>
      <c r="C9" s="53" t="s">
        <v>106</v>
      </c>
      <c r="D9" s="54">
        <v>70.319999999999993</v>
      </c>
      <c r="E9" s="54">
        <v>59.85</v>
      </c>
      <c r="F9" s="54">
        <v>52.79</v>
      </c>
      <c r="G9" s="59">
        <v>59.52</v>
      </c>
      <c r="H9" s="54">
        <v>60.1</v>
      </c>
      <c r="I9" s="54">
        <v>30.77</v>
      </c>
      <c r="J9" s="54">
        <v>23.09</v>
      </c>
      <c r="K9" s="54">
        <v>12.27</v>
      </c>
      <c r="L9" s="54">
        <v>6.67</v>
      </c>
      <c r="M9" s="59">
        <v>4.7699999999999996</v>
      </c>
      <c r="N9" s="54">
        <v>8.17</v>
      </c>
      <c r="O9" s="54">
        <v>2.4300000000000002</v>
      </c>
    </row>
    <row r="10" spans="1:15" ht="30" x14ac:dyDescent="0.2">
      <c r="A10" s="44" t="s">
        <v>170</v>
      </c>
      <c r="B10" s="52" t="s">
        <v>241</v>
      </c>
      <c r="C10" s="53" t="s">
        <v>107</v>
      </c>
      <c r="D10" s="54">
        <v>98.82</v>
      </c>
      <c r="E10" s="54">
        <v>99.32</v>
      </c>
      <c r="F10" s="54">
        <v>98.81</v>
      </c>
      <c r="G10" s="58">
        <v>99.2</v>
      </c>
      <c r="H10" s="58">
        <v>99.14</v>
      </c>
      <c r="I10" s="58">
        <v>87.63</v>
      </c>
      <c r="J10" s="58">
        <v>63.27</v>
      </c>
      <c r="K10" s="54">
        <v>14.15</v>
      </c>
      <c r="L10" s="58">
        <v>8.8800000000000008</v>
      </c>
      <c r="M10" s="54">
        <v>0.96</v>
      </c>
      <c r="N10" s="54">
        <v>0.64</v>
      </c>
      <c r="O10" s="54">
        <v>0.5</v>
      </c>
    </row>
    <row r="11" spans="1:15" ht="17" x14ac:dyDescent="0.2">
      <c r="A11" s="44" t="s">
        <v>171</v>
      </c>
      <c r="B11" s="52" t="s">
        <v>213</v>
      </c>
      <c r="C11" s="53" t="s">
        <v>108</v>
      </c>
      <c r="D11" s="55">
        <v>41.15</v>
      </c>
      <c r="E11" s="54">
        <v>53.58</v>
      </c>
      <c r="F11" s="55">
        <v>94.2</v>
      </c>
      <c r="G11" s="55">
        <v>53.09</v>
      </c>
      <c r="H11" s="55">
        <v>53.29</v>
      </c>
      <c r="I11" s="54">
        <v>69.56</v>
      </c>
      <c r="J11" s="54">
        <v>73.5</v>
      </c>
      <c r="K11" s="55">
        <v>81.3</v>
      </c>
      <c r="L11" s="54">
        <v>86.83</v>
      </c>
      <c r="M11" s="55">
        <v>86.27</v>
      </c>
      <c r="N11" s="55">
        <v>85.81</v>
      </c>
      <c r="O11" s="54">
        <v>87.48</v>
      </c>
    </row>
    <row r="12" spans="1:15" ht="30" x14ac:dyDescent="0.2">
      <c r="A12" s="44" t="s">
        <v>172</v>
      </c>
      <c r="B12" s="52" t="s">
        <v>243</v>
      </c>
      <c r="C12" s="53" t="s">
        <v>109</v>
      </c>
      <c r="D12" s="54">
        <v>94.27</v>
      </c>
      <c r="E12" s="54">
        <v>96.27</v>
      </c>
      <c r="F12" s="54">
        <v>86.71</v>
      </c>
      <c r="G12" s="54">
        <v>93.1</v>
      </c>
      <c r="H12" s="54">
        <v>93.2</v>
      </c>
      <c r="I12" s="54">
        <v>86.05</v>
      </c>
      <c r="J12" s="54">
        <v>82.69</v>
      </c>
      <c r="K12" s="54">
        <v>76.25</v>
      </c>
      <c r="L12" s="54">
        <v>62.3</v>
      </c>
      <c r="M12" s="54">
        <v>62.15</v>
      </c>
      <c r="N12" s="54">
        <v>65.53</v>
      </c>
      <c r="O12" s="54">
        <v>58.23</v>
      </c>
    </row>
    <row r="13" spans="1:15" x14ac:dyDescent="0.2">
      <c r="A13" s="27"/>
      <c r="B13" s="27"/>
      <c r="C13" s="27"/>
      <c r="D13" s="27"/>
      <c r="E13" s="27"/>
      <c r="F13" s="27"/>
      <c r="G13" s="27"/>
      <c r="H13" s="27"/>
      <c r="I13" s="27"/>
      <c r="J13" s="91"/>
      <c r="K13" s="27"/>
      <c r="L13" s="27"/>
      <c r="M13" s="27"/>
      <c r="N13" s="27"/>
      <c r="O13" s="27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5"/>
  <sheetViews>
    <sheetView zoomScale="80" zoomScaleNormal="80" workbookViewId="0"/>
  </sheetViews>
  <sheetFormatPr baseColWidth="10" defaultColWidth="8.83203125" defaultRowHeight="15" x14ac:dyDescent="0.2"/>
  <cols>
    <col min="2" max="2" width="23.1640625" customWidth="1"/>
    <col min="3" max="3" width="11.83203125" customWidth="1"/>
  </cols>
  <sheetData>
    <row r="1" spans="1:3" x14ac:dyDescent="0.2">
      <c r="A1" s="15"/>
    </row>
    <row r="3" spans="1:3" x14ac:dyDescent="0.2">
      <c r="B3" s="44" t="s">
        <v>299</v>
      </c>
      <c r="C3" s="52" t="s">
        <v>214</v>
      </c>
    </row>
    <row r="4" spans="1:3" x14ac:dyDescent="0.2">
      <c r="B4" s="63" t="s">
        <v>219</v>
      </c>
      <c r="C4" s="59">
        <v>2.4</v>
      </c>
    </row>
    <row r="5" spans="1:3" x14ac:dyDescent="0.2">
      <c r="B5" s="64" t="s">
        <v>1</v>
      </c>
      <c r="C5" s="64">
        <v>3.9</v>
      </c>
    </row>
    <row r="6" spans="1:3" x14ac:dyDescent="0.2">
      <c r="B6" s="65" t="s">
        <v>206</v>
      </c>
      <c r="C6" s="64">
        <v>4</v>
      </c>
    </row>
    <row r="7" spans="1:3" x14ac:dyDescent="0.2">
      <c r="B7" s="65" t="s">
        <v>36</v>
      </c>
      <c r="C7" s="64">
        <v>4.2</v>
      </c>
    </row>
    <row r="8" spans="1:3" x14ac:dyDescent="0.2">
      <c r="B8" s="64" t="s">
        <v>208</v>
      </c>
      <c r="C8" s="64">
        <v>6.4</v>
      </c>
    </row>
    <row r="9" spans="1:3" x14ac:dyDescent="0.2">
      <c r="B9" s="65" t="s">
        <v>38</v>
      </c>
      <c r="C9" s="64">
        <v>7.4</v>
      </c>
    </row>
    <row r="10" spans="1:3" x14ac:dyDescent="0.2">
      <c r="B10" s="64" t="s">
        <v>112</v>
      </c>
      <c r="C10" s="64">
        <v>7.9</v>
      </c>
    </row>
    <row r="11" spans="1:3" x14ac:dyDescent="0.2">
      <c r="B11" s="64" t="s">
        <v>113</v>
      </c>
      <c r="C11" s="64">
        <v>10.9</v>
      </c>
    </row>
    <row r="12" spans="1:3" x14ac:dyDescent="0.2">
      <c r="B12" s="50" t="s">
        <v>114</v>
      </c>
      <c r="C12" s="64">
        <v>13.3</v>
      </c>
    </row>
    <row r="13" spans="1:3" x14ac:dyDescent="0.2">
      <c r="B13" s="65" t="s">
        <v>220</v>
      </c>
      <c r="C13" s="64">
        <v>15.2</v>
      </c>
    </row>
    <row r="14" spans="1:3" x14ac:dyDescent="0.2">
      <c r="B14" s="65" t="s">
        <v>39</v>
      </c>
      <c r="C14" s="64">
        <v>16.3</v>
      </c>
    </row>
    <row r="15" spans="1:3" x14ac:dyDescent="0.2">
      <c r="B15" s="64" t="s">
        <v>115</v>
      </c>
      <c r="C15" s="64">
        <v>17.3</v>
      </c>
    </row>
    <row r="16" spans="1:3" x14ac:dyDescent="0.2">
      <c r="B16" s="65" t="s">
        <v>212</v>
      </c>
      <c r="C16" s="64">
        <v>22.1</v>
      </c>
    </row>
    <row r="17" spans="2:3" x14ac:dyDescent="0.2">
      <c r="B17" s="65" t="s">
        <v>37</v>
      </c>
      <c r="C17" s="64">
        <v>26</v>
      </c>
    </row>
    <row r="18" spans="2:3" x14ac:dyDescent="0.2">
      <c r="B18" s="65" t="s">
        <v>207</v>
      </c>
      <c r="C18" s="64">
        <v>26.2</v>
      </c>
    </row>
    <row r="19" spans="2:3" x14ac:dyDescent="0.2">
      <c r="B19" s="64" t="s">
        <v>117</v>
      </c>
      <c r="C19" s="64">
        <v>27.5</v>
      </c>
    </row>
    <row r="20" spans="2:3" x14ac:dyDescent="0.2">
      <c r="B20" s="63" t="s">
        <v>211</v>
      </c>
      <c r="C20" s="59">
        <v>40.6</v>
      </c>
    </row>
    <row r="21" spans="2:3" x14ac:dyDescent="0.2">
      <c r="B21" s="66"/>
      <c r="C21" s="66"/>
    </row>
    <row r="22" spans="2:3" x14ac:dyDescent="0.2">
      <c r="B22" s="70" t="s">
        <v>215</v>
      </c>
      <c r="C22" s="71">
        <v>2.2027027027027026</v>
      </c>
    </row>
    <row r="23" spans="2:3" x14ac:dyDescent="0.2">
      <c r="B23" s="70" t="s">
        <v>216</v>
      </c>
      <c r="C23" s="71">
        <v>6.1904761904761898</v>
      </c>
    </row>
    <row r="24" spans="2:3" x14ac:dyDescent="0.2">
      <c r="B24" s="70" t="s">
        <v>217</v>
      </c>
      <c r="C24" s="71">
        <v>7.0512820512820511</v>
      </c>
    </row>
    <row r="25" spans="2:3" x14ac:dyDescent="0.2">
      <c r="B25" s="70" t="s">
        <v>218</v>
      </c>
      <c r="C25" s="71">
        <v>16.916666666666668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7"/>
  <sheetViews>
    <sheetView zoomScale="83" zoomScaleNormal="83" workbookViewId="0"/>
  </sheetViews>
  <sheetFormatPr baseColWidth="10" defaultColWidth="8.83203125" defaultRowHeight="15" x14ac:dyDescent="0.2"/>
  <cols>
    <col min="1" max="1" width="5.83203125" customWidth="1"/>
    <col min="2" max="2" width="19" customWidth="1"/>
    <col min="3" max="3" width="11.83203125" customWidth="1"/>
  </cols>
  <sheetData>
    <row r="1" spans="1:3" x14ac:dyDescent="0.2">
      <c r="A1" s="15"/>
    </row>
    <row r="2" spans="1:3" x14ac:dyDescent="0.2">
      <c r="B2" s="44" t="s">
        <v>299</v>
      </c>
      <c r="C2" s="44" t="s">
        <v>214</v>
      </c>
    </row>
    <row r="3" spans="1:3" x14ac:dyDescent="0.2">
      <c r="B3" s="47" t="s">
        <v>208</v>
      </c>
      <c r="C3" s="45">
        <v>29.3</v>
      </c>
    </row>
    <row r="4" spans="1:3" x14ac:dyDescent="0.2">
      <c r="B4" s="48" t="s">
        <v>118</v>
      </c>
      <c r="C4" s="46">
        <v>31.9</v>
      </c>
    </row>
    <row r="5" spans="1:3" x14ac:dyDescent="0.2">
      <c r="B5" s="48" t="s">
        <v>220</v>
      </c>
      <c r="C5" s="45">
        <v>34.799999999999997</v>
      </c>
    </row>
    <row r="6" spans="1:3" x14ac:dyDescent="0.2">
      <c r="B6" s="47" t="s">
        <v>206</v>
      </c>
      <c r="C6" s="45">
        <v>36.200000000000003</v>
      </c>
    </row>
    <row r="7" spans="1:3" x14ac:dyDescent="0.2">
      <c r="B7" s="47" t="s">
        <v>209</v>
      </c>
      <c r="C7" s="45">
        <v>36.4</v>
      </c>
    </row>
    <row r="8" spans="1:3" x14ac:dyDescent="0.2">
      <c r="B8" s="47" t="s">
        <v>36</v>
      </c>
      <c r="C8" s="45">
        <v>39.299999999999997</v>
      </c>
    </row>
    <row r="9" spans="1:3" x14ac:dyDescent="0.2">
      <c r="B9" s="47" t="s">
        <v>38</v>
      </c>
      <c r="C9" s="45">
        <v>39.299999999999997</v>
      </c>
    </row>
    <row r="10" spans="1:3" x14ac:dyDescent="0.2">
      <c r="B10" s="48" t="s">
        <v>3</v>
      </c>
      <c r="C10" s="45">
        <v>40.4</v>
      </c>
    </row>
    <row r="11" spans="1:3" x14ac:dyDescent="0.2">
      <c r="B11" s="48" t="s">
        <v>4</v>
      </c>
      <c r="C11" s="45">
        <v>44</v>
      </c>
    </row>
    <row r="12" spans="1:3" x14ac:dyDescent="0.2">
      <c r="B12" s="48" t="s">
        <v>221</v>
      </c>
      <c r="C12" s="45">
        <v>45.5</v>
      </c>
    </row>
    <row r="13" spans="1:3" x14ac:dyDescent="0.2">
      <c r="B13" s="48" t="s">
        <v>212</v>
      </c>
      <c r="C13" s="45">
        <v>46.5</v>
      </c>
    </row>
    <row r="14" spans="1:3" ht="28" x14ac:dyDescent="0.2">
      <c r="B14" s="47" t="s">
        <v>195</v>
      </c>
      <c r="C14" s="46">
        <v>48.1</v>
      </c>
    </row>
    <row r="15" spans="1:3" x14ac:dyDescent="0.2">
      <c r="B15" s="47" t="s">
        <v>39</v>
      </c>
      <c r="C15" s="46">
        <v>52.5</v>
      </c>
    </row>
    <row r="16" spans="1:3" x14ac:dyDescent="0.2">
      <c r="B16" s="47" t="s">
        <v>119</v>
      </c>
      <c r="C16" s="46">
        <v>58.5</v>
      </c>
    </row>
    <row r="17" spans="2:3" x14ac:dyDescent="0.2">
      <c r="B17" s="47" t="s">
        <v>120</v>
      </c>
      <c r="C17" s="46">
        <v>58.6</v>
      </c>
    </row>
    <row r="18" spans="2:3" x14ac:dyDescent="0.2">
      <c r="B18" s="48" t="s">
        <v>2</v>
      </c>
      <c r="C18" s="46">
        <v>62.5</v>
      </c>
    </row>
    <row r="19" spans="2:3" x14ac:dyDescent="0.2">
      <c r="B19" s="47" t="s">
        <v>222</v>
      </c>
      <c r="C19" s="46">
        <v>62.7</v>
      </c>
    </row>
    <row r="20" spans="2:3" x14ac:dyDescent="0.2">
      <c r="B20" s="47" t="s">
        <v>110</v>
      </c>
      <c r="C20" s="46">
        <v>65.2</v>
      </c>
    </row>
    <row r="21" spans="2:3" x14ac:dyDescent="0.2">
      <c r="B21" s="47" t="s">
        <v>211</v>
      </c>
      <c r="C21" s="45">
        <v>67.2</v>
      </c>
    </row>
    <row r="22" spans="2:3" x14ac:dyDescent="0.2">
      <c r="B22" s="48" t="s">
        <v>210</v>
      </c>
      <c r="C22" s="45">
        <v>69.5</v>
      </c>
    </row>
    <row r="23" spans="2:3" x14ac:dyDescent="0.2">
      <c r="B23" s="48"/>
      <c r="C23" s="45"/>
    </row>
    <row r="24" spans="2:3" x14ac:dyDescent="0.2">
      <c r="B24" s="72" t="s">
        <v>215</v>
      </c>
      <c r="C24" s="73">
        <v>1.33587786259542</v>
      </c>
    </row>
    <row r="25" spans="2:3" x14ac:dyDescent="0.2">
      <c r="B25" s="72" t="s">
        <v>216</v>
      </c>
      <c r="C25" s="73">
        <v>1.4885496183206108</v>
      </c>
    </row>
    <row r="26" spans="2:3" x14ac:dyDescent="0.2">
      <c r="B26" s="72" t="s">
        <v>217</v>
      </c>
      <c r="C26" s="73">
        <v>2.0438871473354232</v>
      </c>
    </row>
    <row r="27" spans="2:3" x14ac:dyDescent="0.2">
      <c r="B27" s="72" t="s">
        <v>218</v>
      </c>
      <c r="C27" s="73">
        <v>2.3720136518771331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7"/>
  <sheetViews>
    <sheetView zoomScale="81" zoomScaleNormal="81" workbookViewId="0"/>
  </sheetViews>
  <sheetFormatPr baseColWidth="10" defaultColWidth="8.83203125" defaultRowHeight="15" x14ac:dyDescent="0.2"/>
  <cols>
    <col min="2" max="2" width="20.33203125" customWidth="1"/>
    <col min="3" max="3" width="11.83203125" customWidth="1"/>
  </cols>
  <sheetData>
    <row r="1" spans="1:3" x14ac:dyDescent="0.2">
      <c r="A1" s="15"/>
    </row>
    <row r="2" spans="1:3" x14ac:dyDescent="0.2">
      <c r="B2" s="44" t="s">
        <v>299</v>
      </c>
      <c r="C2" s="44" t="s">
        <v>214</v>
      </c>
    </row>
    <row r="3" spans="1:3" x14ac:dyDescent="0.2">
      <c r="B3" s="50" t="s">
        <v>208</v>
      </c>
      <c r="C3" s="58">
        <v>0.5</v>
      </c>
    </row>
    <row r="4" spans="1:3" x14ac:dyDescent="0.2">
      <c r="B4" s="50" t="s">
        <v>209</v>
      </c>
      <c r="C4" s="62">
        <v>0.6</v>
      </c>
    </row>
    <row r="5" spans="1:3" x14ac:dyDescent="0.2">
      <c r="B5" s="50" t="s">
        <v>206</v>
      </c>
      <c r="C5" s="62">
        <v>1</v>
      </c>
    </row>
    <row r="6" spans="1:3" x14ac:dyDescent="0.2">
      <c r="B6" s="50" t="s">
        <v>221</v>
      </c>
      <c r="C6" s="62">
        <v>1.7</v>
      </c>
    </row>
    <row r="7" spans="1:3" x14ac:dyDescent="0.2">
      <c r="B7" s="51" t="s">
        <v>222</v>
      </c>
      <c r="C7" s="62">
        <v>2.8</v>
      </c>
    </row>
    <row r="8" spans="1:3" x14ac:dyDescent="0.2">
      <c r="B8" s="50" t="s">
        <v>36</v>
      </c>
      <c r="C8" s="62">
        <v>8.9</v>
      </c>
    </row>
    <row r="9" spans="1:3" x14ac:dyDescent="0.2">
      <c r="B9" s="50" t="s">
        <v>38</v>
      </c>
      <c r="C9" s="62">
        <v>14.2</v>
      </c>
    </row>
    <row r="10" spans="1:3" x14ac:dyDescent="0.2">
      <c r="B10" s="50" t="s">
        <v>6</v>
      </c>
      <c r="C10" s="62">
        <v>17.8</v>
      </c>
    </row>
    <row r="11" spans="1:3" x14ac:dyDescent="0.2">
      <c r="B11" s="50" t="s">
        <v>3</v>
      </c>
      <c r="C11" s="62">
        <v>56.1</v>
      </c>
    </row>
    <row r="12" spans="1:3" ht="30" x14ac:dyDescent="0.2">
      <c r="B12" s="50" t="s">
        <v>195</v>
      </c>
      <c r="C12" s="62">
        <v>63.3</v>
      </c>
    </row>
    <row r="13" spans="1:3" x14ac:dyDescent="0.2">
      <c r="B13" s="50" t="s">
        <v>2</v>
      </c>
      <c r="C13" s="62">
        <v>73.2</v>
      </c>
    </row>
    <row r="14" spans="1:3" x14ac:dyDescent="0.2">
      <c r="B14" s="50" t="s">
        <v>110</v>
      </c>
      <c r="C14" s="62">
        <v>73.2</v>
      </c>
    </row>
    <row r="15" spans="1:3" x14ac:dyDescent="0.2">
      <c r="B15" s="50" t="s">
        <v>4</v>
      </c>
      <c r="C15" s="62">
        <v>85.2</v>
      </c>
    </row>
    <row r="16" spans="1:3" x14ac:dyDescent="0.2">
      <c r="B16" s="50" t="s">
        <v>39</v>
      </c>
      <c r="C16" s="62">
        <v>87.6</v>
      </c>
    </row>
    <row r="17" spans="2:3" x14ac:dyDescent="0.2">
      <c r="B17" s="50" t="s">
        <v>210</v>
      </c>
      <c r="C17" s="62">
        <v>98.8</v>
      </c>
    </row>
    <row r="18" spans="2:3" x14ac:dyDescent="0.2">
      <c r="B18" s="51" t="s">
        <v>212</v>
      </c>
      <c r="C18" s="62">
        <v>98.8</v>
      </c>
    </row>
    <row r="19" spans="2:3" x14ac:dyDescent="0.2">
      <c r="B19" s="50" t="s">
        <v>119</v>
      </c>
      <c r="C19" s="62">
        <v>99.1</v>
      </c>
    </row>
    <row r="20" spans="2:3" x14ac:dyDescent="0.2">
      <c r="B20" s="50" t="s">
        <v>207</v>
      </c>
      <c r="C20" s="58">
        <v>99.2</v>
      </c>
    </row>
    <row r="21" spans="2:3" x14ac:dyDescent="0.2">
      <c r="B21" s="50" t="s">
        <v>211</v>
      </c>
      <c r="C21" s="58">
        <v>99.3</v>
      </c>
    </row>
    <row r="22" spans="2:3" x14ac:dyDescent="0.2">
      <c r="B22" s="74" t="s">
        <v>220</v>
      </c>
      <c r="C22" s="75">
        <v>99.3</v>
      </c>
    </row>
    <row r="23" spans="2:3" x14ac:dyDescent="0.2">
      <c r="B23" s="67"/>
      <c r="C23" s="68"/>
    </row>
    <row r="24" spans="2:3" x14ac:dyDescent="0.2">
      <c r="B24" s="70" t="s">
        <v>215</v>
      </c>
      <c r="C24" s="71">
        <v>6.169014084507042</v>
      </c>
    </row>
    <row r="25" spans="2:3" x14ac:dyDescent="0.2">
      <c r="B25" s="70" t="s">
        <v>216</v>
      </c>
      <c r="C25" s="71">
        <v>11.134831460674157</v>
      </c>
    </row>
    <row r="26" spans="2:3" x14ac:dyDescent="0.2">
      <c r="B26" s="70" t="s">
        <v>217</v>
      </c>
      <c r="C26" s="71">
        <v>4.786516853932584</v>
      </c>
    </row>
    <row r="27" spans="2:3" x14ac:dyDescent="0.2">
      <c r="B27" s="70" t="s">
        <v>218</v>
      </c>
      <c r="C27" s="71">
        <v>198.6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6"/>
  <sheetViews>
    <sheetView zoomScale="87" zoomScaleNormal="87" workbookViewId="0"/>
  </sheetViews>
  <sheetFormatPr baseColWidth="10" defaultColWidth="8.83203125" defaultRowHeight="15" x14ac:dyDescent="0.2"/>
  <cols>
    <col min="1" max="1" width="6.5" customWidth="1"/>
    <col min="2" max="2" width="13.5" bestFit="1" customWidth="1"/>
    <col min="3" max="3" width="25.6640625" bestFit="1" customWidth="1"/>
    <col min="4" max="4" width="16.83203125" customWidth="1"/>
    <col min="5" max="5" width="12.5" customWidth="1"/>
    <col min="6" max="6" width="10.83203125" customWidth="1"/>
    <col min="7" max="7" width="10.33203125" customWidth="1"/>
    <col min="8" max="8" width="8" customWidth="1"/>
    <col min="9" max="9" width="13" customWidth="1"/>
    <col min="12" max="14" width="9.6640625" customWidth="1"/>
    <col min="15" max="15" width="9.83203125" customWidth="1"/>
  </cols>
  <sheetData>
    <row r="1" spans="2:5" x14ac:dyDescent="0.2">
      <c r="C1" s="61" t="s">
        <v>7</v>
      </c>
      <c r="D1" s="60" t="s">
        <v>9</v>
      </c>
    </row>
    <row r="2" spans="2:5" x14ac:dyDescent="0.2">
      <c r="C2" s="61" t="s">
        <v>227</v>
      </c>
      <c r="D2" s="60" t="s">
        <v>228</v>
      </c>
    </row>
    <row r="4" spans="2:5" ht="105" x14ac:dyDescent="0.2">
      <c r="B4" s="76" t="s">
        <v>252</v>
      </c>
      <c r="C4" s="76" t="s">
        <v>17</v>
      </c>
      <c r="D4" s="77" t="s">
        <v>12</v>
      </c>
      <c r="E4" s="76" t="s">
        <v>18</v>
      </c>
    </row>
    <row r="5" spans="2:5" x14ac:dyDescent="0.2">
      <c r="B5" s="44" t="s">
        <v>37</v>
      </c>
      <c r="C5" s="44">
        <v>20</v>
      </c>
      <c r="D5" s="78">
        <f>E5/C5</f>
        <v>1.4864999999999999</v>
      </c>
      <c r="E5" s="64">
        <v>29.73</v>
      </c>
    </row>
    <row r="6" spans="2:5" x14ac:dyDescent="0.2">
      <c r="B6" s="44" t="s">
        <v>223</v>
      </c>
      <c r="C6" s="44">
        <v>20</v>
      </c>
      <c r="D6" s="78">
        <f>E6/C6</f>
        <v>1.363</v>
      </c>
      <c r="E6" s="64">
        <v>27.26</v>
      </c>
    </row>
    <row r="7" spans="2:5" x14ac:dyDescent="0.2">
      <c r="B7" s="44" t="s">
        <v>224</v>
      </c>
      <c r="C7" s="44">
        <v>20</v>
      </c>
      <c r="D7" s="78">
        <f>E7/C7</f>
        <v>1.0409999999999999</v>
      </c>
      <c r="E7" s="64">
        <v>20.82</v>
      </c>
    </row>
    <row r="8" spans="2:5" x14ac:dyDescent="0.2">
      <c r="B8" s="44" t="s">
        <v>225</v>
      </c>
      <c r="C8" s="44">
        <v>20</v>
      </c>
      <c r="D8" s="78">
        <f>E8/C8</f>
        <v>0.76900000000000002</v>
      </c>
      <c r="E8" s="64">
        <v>15.38</v>
      </c>
    </row>
    <row r="9" spans="2:5" x14ac:dyDescent="0.2">
      <c r="B9" s="44" t="s">
        <v>226</v>
      </c>
      <c r="C9" s="44">
        <v>20</v>
      </c>
      <c r="D9" s="78">
        <f>E9/C9</f>
        <v>0.34049999999999997</v>
      </c>
      <c r="E9" s="64">
        <v>6.81</v>
      </c>
    </row>
    <row r="10" spans="2:5" x14ac:dyDescent="0.2">
      <c r="B10" s="44"/>
      <c r="C10" s="44"/>
      <c r="D10" s="78"/>
      <c r="E10" s="79"/>
    </row>
    <row r="11" spans="2:5" ht="105" x14ac:dyDescent="0.2">
      <c r="B11" s="76" t="s">
        <v>251</v>
      </c>
      <c r="C11" s="76" t="s">
        <v>15</v>
      </c>
      <c r="D11" s="77" t="s">
        <v>12</v>
      </c>
      <c r="E11" s="76" t="s">
        <v>16</v>
      </c>
    </row>
    <row r="12" spans="2:5" x14ac:dyDescent="0.2">
      <c r="B12" s="44"/>
      <c r="C12" s="44"/>
      <c r="D12" s="44"/>
      <c r="E12" s="44"/>
    </row>
    <row r="13" spans="2:5" x14ac:dyDescent="0.2">
      <c r="B13" s="64" t="s">
        <v>13</v>
      </c>
      <c r="C13" s="44">
        <v>66.67</v>
      </c>
      <c r="D13" s="78">
        <f>E13/C13</f>
        <v>1.1964901754912254</v>
      </c>
      <c r="E13" s="64">
        <v>79.77</v>
      </c>
    </row>
    <row r="14" spans="2:5" x14ac:dyDescent="0.2">
      <c r="B14" s="64" t="s">
        <v>14</v>
      </c>
      <c r="C14" s="44">
        <v>33.33</v>
      </c>
      <c r="D14" s="78">
        <f>E14/C14</f>
        <v>0.60696069606960701</v>
      </c>
      <c r="E14" s="64">
        <v>20.23</v>
      </c>
    </row>
    <row r="16" spans="2:5" ht="105" x14ac:dyDescent="0.2">
      <c r="B16" s="76" t="s">
        <v>253</v>
      </c>
      <c r="C16" s="76" t="s">
        <v>11</v>
      </c>
      <c r="D16" s="77" t="s">
        <v>12</v>
      </c>
      <c r="E16" s="76" t="s">
        <v>8</v>
      </c>
    </row>
    <row r="17" spans="1:16" x14ac:dyDescent="0.2">
      <c r="B17" s="44" t="s">
        <v>6</v>
      </c>
      <c r="C17" s="64">
        <v>9.7200000000000006</v>
      </c>
      <c r="D17" s="80">
        <f t="shared" ref="D17:D22" si="0">E17/C17</f>
        <v>0.2839506172839506</v>
      </c>
      <c r="E17" s="64">
        <v>2.76</v>
      </c>
    </row>
    <row r="18" spans="1:16" x14ac:dyDescent="0.2">
      <c r="B18" s="44" t="s">
        <v>1</v>
      </c>
      <c r="C18" s="64">
        <v>13.47</v>
      </c>
      <c r="D18" s="80">
        <f t="shared" si="0"/>
        <v>2.2048997772828507</v>
      </c>
      <c r="E18" s="64">
        <v>29.7</v>
      </c>
    </row>
    <row r="19" spans="1:16" x14ac:dyDescent="0.2">
      <c r="B19" s="44" t="s">
        <v>2</v>
      </c>
      <c r="C19" s="64">
        <v>8.93</v>
      </c>
      <c r="D19" s="80">
        <f t="shared" si="0"/>
        <v>1.4692049272116461</v>
      </c>
      <c r="E19" s="64">
        <v>13.12</v>
      </c>
    </row>
    <row r="20" spans="1:16" x14ac:dyDescent="0.2">
      <c r="B20" s="44" t="s">
        <v>3</v>
      </c>
      <c r="C20" s="64">
        <v>38.200000000000003</v>
      </c>
      <c r="D20" s="80">
        <f t="shared" si="0"/>
        <v>0.44738219895287956</v>
      </c>
      <c r="E20" s="64">
        <v>17.09</v>
      </c>
    </row>
    <row r="21" spans="1:16" x14ac:dyDescent="0.2">
      <c r="B21" s="44" t="s">
        <v>4</v>
      </c>
      <c r="C21" s="64">
        <v>15.14</v>
      </c>
      <c r="D21" s="80">
        <f t="shared" si="0"/>
        <v>1.1122853368560106</v>
      </c>
      <c r="E21" s="64">
        <v>16.84</v>
      </c>
    </row>
    <row r="22" spans="1:16" x14ac:dyDescent="0.2">
      <c r="B22" s="44" t="s">
        <v>5</v>
      </c>
      <c r="C22" s="64">
        <v>14.5</v>
      </c>
      <c r="D22" s="80">
        <f t="shared" si="0"/>
        <v>1.4089655172413793</v>
      </c>
      <c r="E22" s="64">
        <v>20.43</v>
      </c>
    </row>
    <row r="24" spans="1:16" ht="98.5" customHeight="1" x14ac:dyDescent="0.2">
      <c r="E24" s="5"/>
    </row>
    <row r="25" spans="1:16" x14ac:dyDescent="0.2">
      <c r="E25" s="1"/>
      <c r="P25" s="1"/>
    </row>
    <row r="26" spans="1:16" x14ac:dyDescent="0.2">
      <c r="E26" s="1"/>
      <c r="P26" s="1"/>
    </row>
    <row r="27" spans="1:16" x14ac:dyDescent="0.2">
      <c r="E27" s="1"/>
      <c r="G27" s="26"/>
      <c r="I27" s="1"/>
      <c r="P27" s="1"/>
    </row>
    <row r="28" spans="1:16" x14ac:dyDescent="0.2">
      <c r="E28" s="1"/>
      <c r="G28" s="26"/>
      <c r="H28" s="4"/>
      <c r="I28" s="1"/>
      <c r="J28" s="1"/>
      <c r="P28" s="1"/>
    </row>
    <row r="29" spans="1:16" x14ac:dyDescent="0.2">
      <c r="E29" s="1"/>
      <c r="G29" s="5"/>
      <c r="H29" s="5"/>
      <c r="I29" s="1"/>
      <c r="P29" s="1"/>
    </row>
    <row r="30" spans="1:16" x14ac:dyDescent="0.2">
      <c r="E30" s="1"/>
      <c r="I30" s="1"/>
      <c r="J30" s="1"/>
      <c r="K30" s="1"/>
      <c r="M30" s="1"/>
      <c r="N30" s="1"/>
    </row>
    <row r="31" spans="1:16" hidden="1" x14ac:dyDescent="0.2">
      <c r="A31" s="3"/>
      <c r="B31" s="2"/>
      <c r="C31" s="18" t="s">
        <v>34</v>
      </c>
      <c r="D31" s="3"/>
      <c r="E31" s="3"/>
      <c r="F31" s="3"/>
      <c r="G31" s="2"/>
      <c r="H31" s="2"/>
      <c r="I31" s="3"/>
      <c r="J31" s="16"/>
      <c r="K31" s="2"/>
      <c r="L31" s="3"/>
      <c r="M31" s="2"/>
      <c r="N31" s="2"/>
      <c r="O31" s="3"/>
    </row>
    <row r="32" spans="1:16" x14ac:dyDescent="0.2">
      <c r="F32" s="5"/>
      <c r="G32" s="1"/>
      <c r="H32" s="1"/>
      <c r="K32" s="1"/>
      <c r="L32" s="1"/>
    </row>
    <row r="33" spans="6:14" x14ac:dyDescent="0.2">
      <c r="G33" s="1"/>
      <c r="H33" s="1"/>
      <c r="I33" s="1"/>
      <c r="J33" s="1"/>
      <c r="K33" s="1"/>
      <c r="L33" s="1"/>
    </row>
    <row r="34" spans="6:14" x14ac:dyDescent="0.2">
      <c r="G34" s="1"/>
      <c r="H34" s="1"/>
      <c r="I34" s="1"/>
      <c r="J34" s="1"/>
      <c r="K34" s="1"/>
      <c r="L34" s="1"/>
    </row>
    <row r="35" spans="6:14" x14ac:dyDescent="0.2">
      <c r="F35" s="15"/>
      <c r="G35" s="1"/>
      <c r="H35" s="1"/>
      <c r="I35" s="1"/>
      <c r="J35" s="1"/>
      <c r="K35" s="1"/>
      <c r="L35" s="1"/>
      <c r="M35" s="1"/>
      <c r="N35" s="1"/>
    </row>
    <row r="36" spans="6:14" x14ac:dyDescent="0.2">
      <c r="I36" s="1"/>
      <c r="J36" s="1"/>
      <c r="K36" s="1"/>
      <c r="L36" s="1"/>
      <c r="M36" s="1"/>
      <c r="N36" s="1"/>
    </row>
  </sheetData>
  <pageMargins left="0.7" right="0.7" top="0.75" bottom="0.75" header="0.3" footer="0.3"/>
  <pageSetup orientation="portrait" r:id="rId1"/>
  <drawing r:id="rId2"/>
  <tableParts count="4">
    <tablePart r:id="rId3"/>
    <tablePart r:id="rId4"/>
    <tablePart r:id="rId5"/>
    <tablePart r:id="rId6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3"/>
  <sheetViews>
    <sheetView zoomScale="78" zoomScaleNormal="78" workbookViewId="0"/>
  </sheetViews>
  <sheetFormatPr baseColWidth="10" defaultColWidth="8.83203125" defaultRowHeight="15" x14ac:dyDescent="0.2"/>
  <cols>
    <col min="1" max="1" width="24.83203125" style="22" customWidth="1"/>
    <col min="2" max="2" width="38.83203125" style="22" customWidth="1"/>
    <col min="3" max="3" width="9.33203125" style="22" customWidth="1"/>
    <col min="4" max="4" width="12" style="22" customWidth="1"/>
    <col min="5" max="5" width="12.83203125" style="22" customWidth="1"/>
    <col min="6" max="6" width="10.33203125" style="22" customWidth="1"/>
    <col min="7" max="7" width="8.83203125" style="22" customWidth="1"/>
    <col min="8" max="8" width="7.83203125" style="22" customWidth="1"/>
    <col min="9" max="9" width="11.1640625" style="22" customWidth="1"/>
    <col min="10" max="10" width="7.5" style="22" customWidth="1"/>
    <col min="11" max="11" width="8.1640625" style="22" customWidth="1"/>
    <col min="12" max="12" width="10.5" style="22" customWidth="1"/>
    <col min="13" max="13" width="14.83203125" style="22" customWidth="1"/>
    <col min="14" max="14" width="13.5" style="22" customWidth="1"/>
  </cols>
  <sheetData>
    <row r="1" spans="1:14" x14ac:dyDescent="0.2">
      <c r="B1" s="82"/>
    </row>
    <row r="3" spans="1:14" ht="29.5" customHeight="1" x14ac:dyDescent="0.2">
      <c r="A3" s="83" t="s">
        <v>229</v>
      </c>
      <c r="B3" s="83" t="s">
        <v>205</v>
      </c>
      <c r="C3" s="51" t="s">
        <v>298</v>
      </c>
      <c r="D3" s="51" t="s">
        <v>230</v>
      </c>
      <c r="E3" s="51" t="s">
        <v>231</v>
      </c>
      <c r="F3" s="51" t="s">
        <v>116</v>
      </c>
      <c r="G3" s="51" t="s">
        <v>37</v>
      </c>
      <c r="H3" s="51" t="s">
        <v>13</v>
      </c>
      <c r="I3" s="51" t="s">
        <v>192</v>
      </c>
      <c r="J3" s="51" t="s">
        <v>38</v>
      </c>
      <c r="K3" s="51" t="s">
        <v>36</v>
      </c>
      <c r="L3" s="51" t="s">
        <v>121</v>
      </c>
      <c r="M3" s="51" t="s">
        <v>232</v>
      </c>
      <c r="N3" s="51" t="s">
        <v>233</v>
      </c>
    </row>
    <row r="4" spans="1:14" ht="30" x14ac:dyDescent="0.2">
      <c r="A4" s="83" t="s">
        <v>111</v>
      </c>
      <c r="B4" s="84" t="s">
        <v>234</v>
      </c>
      <c r="C4" s="85" t="s">
        <v>102</v>
      </c>
      <c r="D4" s="54">
        <v>18.93</v>
      </c>
      <c r="E4" s="54">
        <v>14.24</v>
      </c>
      <c r="F4" s="54">
        <v>14.53</v>
      </c>
      <c r="G4" s="54">
        <v>14.3</v>
      </c>
      <c r="H4" s="54">
        <v>10.15</v>
      </c>
      <c r="I4" s="54">
        <v>8.8000000000000007</v>
      </c>
      <c r="J4" s="54">
        <v>7.01</v>
      </c>
      <c r="K4" s="54">
        <v>4.2</v>
      </c>
      <c r="L4" s="54">
        <v>4.2</v>
      </c>
      <c r="M4" s="86">
        <v>4.8099999999999996</v>
      </c>
      <c r="N4" s="86">
        <v>2.84</v>
      </c>
    </row>
    <row r="5" spans="1:14" ht="45" x14ac:dyDescent="0.2">
      <c r="A5" s="83" t="s">
        <v>164</v>
      </c>
      <c r="B5" s="84" t="s">
        <v>235</v>
      </c>
      <c r="C5" s="85" t="s">
        <v>103</v>
      </c>
      <c r="D5" s="63">
        <v>87.86</v>
      </c>
      <c r="E5" s="63">
        <v>90.35</v>
      </c>
      <c r="F5" s="54">
        <v>84.91</v>
      </c>
      <c r="G5" s="54">
        <v>84.48</v>
      </c>
      <c r="H5" s="54">
        <v>70.099999999999994</v>
      </c>
      <c r="I5" s="63">
        <v>61.16</v>
      </c>
      <c r="J5" s="54">
        <v>45.57</v>
      </c>
      <c r="K5" s="54">
        <v>32.08</v>
      </c>
      <c r="L5" s="63">
        <v>31.7</v>
      </c>
      <c r="M5" s="63">
        <v>22.37</v>
      </c>
      <c r="N5" s="63">
        <v>23.73</v>
      </c>
    </row>
    <row r="6" spans="1:14" ht="30" x14ac:dyDescent="0.2">
      <c r="A6" s="83" t="s">
        <v>165</v>
      </c>
      <c r="B6" s="84" t="s">
        <v>236</v>
      </c>
      <c r="C6" s="85" t="s">
        <v>103</v>
      </c>
      <c r="D6" s="58">
        <v>96.07</v>
      </c>
      <c r="E6" s="58">
        <v>95.42</v>
      </c>
      <c r="F6" s="54">
        <v>93.72</v>
      </c>
      <c r="G6" s="54">
        <v>92.51</v>
      </c>
      <c r="H6" s="54">
        <v>73.98</v>
      </c>
      <c r="I6" s="58">
        <v>58.94</v>
      </c>
      <c r="J6" s="54">
        <v>31.159999999999997</v>
      </c>
      <c r="K6" s="54">
        <v>12.980000000000004</v>
      </c>
      <c r="L6" s="58">
        <v>12.090000000000003</v>
      </c>
      <c r="M6" s="87">
        <v>7.47</v>
      </c>
      <c r="N6" s="87">
        <v>2.2200000000000002</v>
      </c>
    </row>
    <row r="7" spans="1:14" ht="30" x14ac:dyDescent="0.2">
      <c r="A7" s="83" t="s">
        <v>166</v>
      </c>
      <c r="B7" s="84" t="s">
        <v>237</v>
      </c>
      <c r="C7" s="85" t="s">
        <v>104</v>
      </c>
      <c r="D7" s="63">
        <v>99.38</v>
      </c>
      <c r="E7" s="63">
        <v>98.55</v>
      </c>
      <c r="F7" s="54">
        <v>96.95</v>
      </c>
      <c r="G7" s="54">
        <v>96.46</v>
      </c>
      <c r="H7" s="54">
        <v>72.150000000000006</v>
      </c>
      <c r="I7" s="63">
        <v>55.36</v>
      </c>
      <c r="J7" s="54">
        <v>32.299999999999997</v>
      </c>
      <c r="K7" s="54">
        <v>12.97</v>
      </c>
      <c r="L7" s="63">
        <v>12.88</v>
      </c>
      <c r="M7" s="63">
        <v>12.97</v>
      </c>
      <c r="N7" s="63">
        <v>5.51</v>
      </c>
    </row>
    <row r="8" spans="1:14" ht="30" x14ac:dyDescent="0.2">
      <c r="A8" s="83" t="s">
        <v>167</v>
      </c>
      <c r="B8" s="84" t="s">
        <v>238</v>
      </c>
      <c r="C8" s="85" t="s">
        <v>105</v>
      </c>
      <c r="D8" s="63">
        <v>83.52</v>
      </c>
      <c r="E8" s="63">
        <v>87.62</v>
      </c>
      <c r="F8" s="54">
        <v>81.33</v>
      </c>
      <c r="G8" s="58">
        <v>80.069999999999993</v>
      </c>
      <c r="H8" s="58">
        <v>60.03</v>
      </c>
      <c r="I8" s="63">
        <v>46.78</v>
      </c>
      <c r="J8" s="54">
        <v>28.55</v>
      </c>
      <c r="K8" s="58">
        <v>16.55</v>
      </c>
      <c r="L8" s="63">
        <v>16.46</v>
      </c>
      <c r="M8" s="63">
        <v>11.12</v>
      </c>
      <c r="N8" s="63">
        <v>10.9</v>
      </c>
    </row>
    <row r="9" spans="1:14" ht="30" x14ac:dyDescent="0.2">
      <c r="A9" s="83" t="s">
        <v>168</v>
      </c>
      <c r="B9" s="84" t="s">
        <v>239</v>
      </c>
      <c r="C9" s="85" t="s">
        <v>106</v>
      </c>
      <c r="D9" s="58">
        <v>81.94</v>
      </c>
      <c r="E9" s="58">
        <v>63.62</v>
      </c>
      <c r="F9" s="54">
        <v>72.599999999999994</v>
      </c>
      <c r="G9" s="58">
        <v>72.599999999999994</v>
      </c>
      <c r="H9" s="58">
        <v>54.6</v>
      </c>
      <c r="I9" s="58">
        <v>40.18</v>
      </c>
      <c r="J9" s="54">
        <v>20.2</v>
      </c>
      <c r="K9" s="58">
        <v>8.1</v>
      </c>
      <c r="L9" s="58">
        <v>7.66</v>
      </c>
      <c r="M9" s="63">
        <v>5.31</v>
      </c>
      <c r="N9" s="63">
        <v>6.84</v>
      </c>
    </row>
    <row r="10" spans="1:14" ht="30" x14ac:dyDescent="0.2">
      <c r="A10" s="83" t="s">
        <v>169</v>
      </c>
      <c r="B10" s="84" t="s">
        <v>240</v>
      </c>
      <c r="C10" s="85" t="s">
        <v>106</v>
      </c>
      <c r="D10" s="58">
        <v>58.98</v>
      </c>
      <c r="E10" s="58">
        <v>62</v>
      </c>
      <c r="F10" s="54">
        <v>61.39</v>
      </c>
      <c r="G10" s="54">
        <v>61.51</v>
      </c>
      <c r="H10" s="54">
        <v>54.71</v>
      </c>
      <c r="I10" s="58">
        <v>52.99</v>
      </c>
      <c r="J10" s="54">
        <v>51.26</v>
      </c>
      <c r="K10" s="54">
        <v>45.11</v>
      </c>
      <c r="L10" s="58">
        <v>46.96</v>
      </c>
      <c r="M10" s="63">
        <v>63.23</v>
      </c>
      <c r="N10" s="63">
        <v>39.28</v>
      </c>
    </row>
    <row r="11" spans="1:14" ht="30" x14ac:dyDescent="0.2">
      <c r="A11" s="83" t="s">
        <v>170</v>
      </c>
      <c r="B11" s="84" t="s">
        <v>241</v>
      </c>
      <c r="C11" s="85" t="s">
        <v>107</v>
      </c>
      <c r="D11" s="63">
        <v>100</v>
      </c>
      <c r="E11" s="63">
        <v>100</v>
      </c>
      <c r="F11" s="54">
        <v>100</v>
      </c>
      <c r="G11" s="58">
        <v>100</v>
      </c>
      <c r="H11" s="58">
        <v>99.47</v>
      </c>
      <c r="I11" s="63">
        <v>97.43</v>
      </c>
      <c r="J11" s="54">
        <v>94.63</v>
      </c>
      <c r="K11" s="58">
        <v>88.99</v>
      </c>
      <c r="L11" s="63">
        <v>88.63</v>
      </c>
      <c r="M11" s="63">
        <v>92.35</v>
      </c>
      <c r="N11" s="63">
        <v>85.47</v>
      </c>
    </row>
    <row r="12" spans="1:14" ht="30" x14ac:dyDescent="0.2">
      <c r="A12" s="83" t="s">
        <v>171</v>
      </c>
      <c r="B12" s="84" t="s">
        <v>242</v>
      </c>
      <c r="C12" s="85" t="s">
        <v>108</v>
      </c>
      <c r="D12" s="54">
        <v>50.42</v>
      </c>
      <c r="E12" s="54">
        <v>34.479999999999997</v>
      </c>
      <c r="F12" s="54">
        <v>41.85</v>
      </c>
      <c r="G12" s="54">
        <v>41.02</v>
      </c>
      <c r="H12" s="54">
        <v>34.159999999999997</v>
      </c>
      <c r="I12" s="54">
        <v>32.299999999999997</v>
      </c>
      <c r="J12" s="54">
        <v>29.75</v>
      </c>
      <c r="K12" s="54">
        <v>28.61</v>
      </c>
      <c r="L12" s="54">
        <v>28.51</v>
      </c>
      <c r="M12" s="86">
        <v>17.670000000000002</v>
      </c>
      <c r="N12" s="88">
        <v>32.299999999999997</v>
      </c>
    </row>
    <row r="13" spans="1:14" ht="30" x14ac:dyDescent="0.2">
      <c r="A13" s="83" t="s">
        <v>172</v>
      </c>
      <c r="B13" s="84" t="s">
        <v>243</v>
      </c>
      <c r="C13" s="85" t="s">
        <v>109</v>
      </c>
      <c r="D13" s="58">
        <v>62.82</v>
      </c>
      <c r="E13" s="58">
        <v>70.58</v>
      </c>
      <c r="F13" s="54">
        <v>66.53</v>
      </c>
      <c r="G13" s="54">
        <v>66.58</v>
      </c>
      <c r="H13" s="54">
        <v>54.29</v>
      </c>
      <c r="I13" s="58">
        <v>55.98</v>
      </c>
      <c r="J13" s="54">
        <v>57.46</v>
      </c>
      <c r="K13" s="54">
        <v>50.74</v>
      </c>
      <c r="L13" s="58">
        <v>52.19</v>
      </c>
      <c r="M13" s="58">
        <v>60.23</v>
      </c>
      <c r="N13" s="89">
        <v>35.64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3"/>
  <sheetViews>
    <sheetView zoomScale="83" zoomScaleNormal="83" workbookViewId="0"/>
  </sheetViews>
  <sheetFormatPr baseColWidth="10" defaultColWidth="8.83203125" defaultRowHeight="15" x14ac:dyDescent="0.2"/>
  <cols>
    <col min="2" max="2" width="25.5" customWidth="1"/>
    <col min="3" max="3" width="11.83203125" customWidth="1"/>
  </cols>
  <sheetData>
    <row r="1" spans="1:3" x14ac:dyDescent="0.2">
      <c r="A1" s="23"/>
    </row>
    <row r="2" spans="1:3" x14ac:dyDescent="0.2">
      <c r="B2" s="44" t="s">
        <v>299</v>
      </c>
      <c r="C2" s="44" t="s">
        <v>214</v>
      </c>
    </row>
    <row r="3" spans="1:3" x14ac:dyDescent="0.2">
      <c r="B3" s="51" t="s">
        <v>233</v>
      </c>
      <c r="C3" s="58">
        <v>5.5</v>
      </c>
    </row>
    <row r="4" spans="1:3" x14ac:dyDescent="0.2">
      <c r="B4" s="69" t="s">
        <v>206</v>
      </c>
      <c r="C4" s="62">
        <v>12.9</v>
      </c>
    </row>
    <row r="5" spans="1:3" x14ac:dyDescent="0.2">
      <c r="B5" s="69" t="s">
        <v>36</v>
      </c>
      <c r="C5" s="62">
        <v>13</v>
      </c>
    </row>
    <row r="6" spans="1:3" x14ac:dyDescent="0.2">
      <c r="B6" s="69" t="s">
        <v>232</v>
      </c>
      <c r="C6" s="62">
        <v>13</v>
      </c>
    </row>
    <row r="7" spans="1:3" x14ac:dyDescent="0.2">
      <c r="B7" s="69" t="s">
        <v>21</v>
      </c>
      <c r="C7" s="62">
        <v>23.8</v>
      </c>
    </row>
    <row r="8" spans="1:3" x14ac:dyDescent="0.2">
      <c r="B8" s="69" t="s">
        <v>40</v>
      </c>
      <c r="C8" s="62">
        <v>23.9</v>
      </c>
    </row>
    <row r="9" spans="1:3" x14ac:dyDescent="0.2">
      <c r="B9" s="69" t="s">
        <v>245</v>
      </c>
      <c r="C9" s="62">
        <v>31.9</v>
      </c>
    </row>
    <row r="10" spans="1:3" x14ac:dyDescent="0.2">
      <c r="B10" s="69" t="s">
        <v>38</v>
      </c>
      <c r="C10" s="62">
        <v>32.299999999999997</v>
      </c>
    </row>
    <row r="11" spans="1:3" x14ac:dyDescent="0.2">
      <c r="B11" s="69" t="s">
        <v>195</v>
      </c>
      <c r="C11" s="62">
        <v>55.4</v>
      </c>
    </row>
    <row r="12" spans="1:3" x14ac:dyDescent="0.2">
      <c r="B12" s="69" t="s">
        <v>39</v>
      </c>
      <c r="C12" s="62">
        <v>72.2</v>
      </c>
    </row>
    <row r="13" spans="1:3" x14ac:dyDescent="0.2">
      <c r="B13" s="69" t="s">
        <v>20</v>
      </c>
      <c r="C13" s="62">
        <v>85.1</v>
      </c>
    </row>
    <row r="14" spans="1:3" x14ac:dyDescent="0.2">
      <c r="B14" s="69" t="s">
        <v>22</v>
      </c>
      <c r="C14" s="62">
        <v>92.5</v>
      </c>
    </row>
    <row r="15" spans="1:3" x14ac:dyDescent="0.2">
      <c r="B15" s="69" t="s">
        <v>119</v>
      </c>
      <c r="C15" s="62">
        <v>96.5</v>
      </c>
    </row>
    <row r="16" spans="1:3" x14ac:dyDescent="0.2">
      <c r="B16" s="69" t="s">
        <v>207</v>
      </c>
      <c r="C16" s="62">
        <v>97</v>
      </c>
    </row>
    <row r="17" spans="2:3" x14ac:dyDescent="0.2">
      <c r="B17" s="69" t="s">
        <v>231</v>
      </c>
      <c r="C17" s="62">
        <v>98.6</v>
      </c>
    </row>
    <row r="18" spans="2:3" x14ac:dyDescent="0.2">
      <c r="B18" s="51" t="s">
        <v>230</v>
      </c>
      <c r="C18" s="58">
        <v>99.4</v>
      </c>
    </row>
    <row r="19" spans="2:3" x14ac:dyDescent="0.2">
      <c r="B19" s="51"/>
      <c r="C19" s="63"/>
    </row>
    <row r="20" spans="2:3" x14ac:dyDescent="0.2">
      <c r="B20" s="70" t="s">
        <v>215</v>
      </c>
      <c r="C20" s="71">
        <v>2.2352941176470593</v>
      </c>
    </row>
    <row r="21" spans="2:3" x14ac:dyDescent="0.2">
      <c r="B21" s="70" t="s">
        <v>216</v>
      </c>
      <c r="C21" s="71">
        <v>7.4230769230769234</v>
      </c>
    </row>
    <row r="22" spans="2:3" x14ac:dyDescent="0.2">
      <c r="B22" s="70" t="s">
        <v>217</v>
      </c>
      <c r="C22" s="71">
        <v>3.8865546218487395</v>
      </c>
    </row>
    <row r="23" spans="2:3" x14ac:dyDescent="0.2">
      <c r="B23" s="70" t="s">
        <v>218</v>
      </c>
      <c r="C23" s="71">
        <v>18.072727272727274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C25"/>
  <sheetViews>
    <sheetView zoomScale="83" zoomScaleNormal="83" workbookViewId="0"/>
  </sheetViews>
  <sheetFormatPr baseColWidth="10" defaultColWidth="8.83203125" defaultRowHeight="15" x14ac:dyDescent="0.2"/>
  <cols>
    <col min="1" max="1" width="6.33203125" customWidth="1"/>
    <col min="2" max="2" width="20.6640625" customWidth="1"/>
    <col min="3" max="3" width="12" customWidth="1"/>
  </cols>
  <sheetData>
    <row r="2" spans="2:3" x14ac:dyDescent="0.2">
      <c r="B2" s="44" t="s">
        <v>299</v>
      </c>
      <c r="C2" s="92" t="s">
        <v>214</v>
      </c>
    </row>
    <row r="3" spans="2:3" ht="30" x14ac:dyDescent="0.2">
      <c r="B3" s="50" t="s">
        <v>246</v>
      </c>
      <c r="C3" s="58">
        <v>9.3000000000000007</v>
      </c>
    </row>
    <row r="4" spans="2:3" x14ac:dyDescent="0.2">
      <c r="B4" s="50" t="s">
        <v>233</v>
      </c>
      <c r="C4" s="58">
        <v>10.9</v>
      </c>
    </row>
    <row r="5" spans="2:3" x14ac:dyDescent="0.2">
      <c r="B5" s="50" t="s">
        <v>232</v>
      </c>
      <c r="C5" s="58">
        <v>11.1</v>
      </c>
    </row>
    <row r="6" spans="2:3" ht="30" x14ac:dyDescent="0.2">
      <c r="B6" s="50" t="s">
        <v>247</v>
      </c>
      <c r="C6" s="58">
        <v>13.8</v>
      </c>
    </row>
    <row r="7" spans="2:3" x14ac:dyDescent="0.2">
      <c r="B7" s="51" t="s">
        <v>206</v>
      </c>
      <c r="C7" s="58">
        <v>16.5</v>
      </c>
    </row>
    <row r="8" spans="2:3" x14ac:dyDescent="0.2">
      <c r="B8" s="51" t="s">
        <v>36</v>
      </c>
      <c r="C8" s="58">
        <v>16.600000000000001</v>
      </c>
    </row>
    <row r="9" spans="2:3" x14ac:dyDescent="0.2">
      <c r="B9" s="50" t="s">
        <v>40</v>
      </c>
      <c r="C9" s="58">
        <v>17.2</v>
      </c>
    </row>
    <row r="10" spans="2:3" x14ac:dyDescent="0.2">
      <c r="B10" s="50" t="s">
        <v>21</v>
      </c>
      <c r="C10" s="58">
        <v>18.5</v>
      </c>
    </row>
    <row r="11" spans="2:3" x14ac:dyDescent="0.2">
      <c r="B11" s="50" t="s">
        <v>38</v>
      </c>
      <c r="C11" s="58">
        <v>28.6</v>
      </c>
    </row>
    <row r="12" spans="2:3" x14ac:dyDescent="0.2">
      <c r="B12" s="50" t="s">
        <v>122</v>
      </c>
      <c r="C12" s="58">
        <v>46.8</v>
      </c>
    </row>
    <row r="13" spans="2:3" x14ac:dyDescent="0.2">
      <c r="B13" s="50" t="s">
        <v>245</v>
      </c>
      <c r="C13" s="58">
        <v>48.2</v>
      </c>
    </row>
    <row r="14" spans="2:3" x14ac:dyDescent="0.2">
      <c r="B14" s="50" t="s">
        <v>13</v>
      </c>
      <c r="C14" s="58">
        <v>60</v>
      </c>
    </row>
    <row r="15" spans="2:3" x14ac:dyDescent="0.2">
      <c r="B15" s="50" t="s">
        <v>20</v>
      </c>
      <c r="C15" s="58">
        <v>78.2</v>
      </c>
    </row>
    <row r="16" spans="2:3" x14ac:dyDescent="0.2">
      <c r="B16" s="50" t="s">
        <v>22</v>
      </c>
      <c r="C16" s="58">
        <v>79.7</v>
      </c>
    </row>
    <row r="17" spans="2:3" x14ac:dyDescent="0.2">
      <c r="B17" s="50" t="s">
        <v>37</v>
      </c>
      <c r="C17" s="58">
        <v>80.099999999999994</v>
      </c>
    </row>
    <row r="18" spans="2:3" x14ac:dyDescent="0.2">
      <c r="B18" s="50" t="s">
        <v>116</v>
      </c>
      <c r="C18" s="58">
        <v>81.3</v>
      </c>
    </row>
    <row r="19" spans="2:3" x14ac:dyDescent="0.2">
      <c r="B19" s="50" t="s">
        <v>230</v>
      </c>
      <c r="C19" s="58">
        <v>83.5</v>
      </c>
    </row>
    <row r="20" spans="2:3" x14ac:dyDescent="0.2">
      <c r="B20" s="50" t="s">
        <v>231</v>
      </c>
      <c r="C20" s="58">
        <v>87.6</v>
      </c>
    </row>
    <row r="21" spans="2:3" x14ac:dyDescent="0.2">
      <c r="B21" s="51"/>
      <c r="C21" s="58"/>
    </row>
    <row r="22" spans="2:3" x14ac:dyDescent="0.2">
      <c r="B22" s="70" t="s">
        <v>215</v>
      </c>
      <c r="C22" s="93">
        <v>2.1</v>
      </c>
    </row>
    <row r="23" spans="2:3" x14ac:dyDescent="0.2">
      <c r="B23" s="70" t="s">
        <v>216</v>
      </c>
      <c r="C23" s="93">
        <v>4.8</v>
      </c>
    </row>
    <row r="24" spans="2:3" x14ac:dyDescent="0.2">
      <c r="B24" s="70" t="s">
        <v>217</v>
      </c>
      <c r="C24" s="93">
        <v>4.5999999999999996</v>
      </c>
    </row>
    <row r="25" spans="2:3" x14ac:dyDescent="0.2">
      <c r="B25" s="70" t="s">
        <v>218</v>
      </c>
      <c r="C25" s="93">
        <v>9.4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K7"/>
  <sheetViews>
    <sheetView zoomScale="74" zoomScaleNormal="74" workbookViewId="0"/>
  </sheetViews>
  <sheetFormatPr baseColWidth="10" defaultColWidth="8.83203125" defaultRowHeight="15" x14ac:dyDescent="0.2"/>
  <cols>
    <col min="1" max="1" width="3.6640625" customWidth="1"/>
    <col min="2" max="2" width="26.6640625" customWidth="1"/>
    <col min="3" max="3" width="10.6640625" customWidth="1"/>
    <col min="5" max="5" width="9.1640625" customWidth="1"/>
    <col min="11" max="11" width="8.83203125" customWidth="1"/>
  </cols>
  <sheetData>
    <row r="2" spans="2:11" ht="30" x14ac:dyDescent="0.2">
      <c r="B2" s="44" t="s">
        <v>248</v>
      </c>
      <c r="C2" s="76" t="s">
        <v>194</v>
      </c>
      <c r="D2" s="44" t="s">
        <v>36</v>
      </c>
      <c r="E2" s="44" t="s">
        <v>37</v>
      </c>
      <c r="F2" s="44" t="s">
        <v>38</v>
      </c>
      <c r="G2" s="44" t="s">
        <v>39</v>
      </c>
      <c r="H2" s="44" t="s">
        <v>20</v>
      </c>
      <c r="I2" s="44" t="s">
        <v>22</v>
      </c>
      <c r="J2" s="44" t="s">
        <v>21</v>
      </c>
      <c r="K2" s="44" t="s">
        <v>40</v>
      </c>
    </row>
    <row r="3" spans="2:11" ht="30" x14ac:dyDescent="0.2">
      <c r="B3" s="76" t="s">
        <v>249</v>
      </c>
      <c r="C3" s="64">
        <v>16.100000000000001</v>
      </c>
      <c r="D3" s="64">
        <v>17.5</v>
      </c>
      <c r="E3" s="64">
        <v>10.06</v>
      </c>
      <c r="F3" s="64">
        <v>17.8</v>
      </c>
      <c r="G3" s="64">
        <v>15.2</v>
      </c>
      <c r="H3" s="64">
        <v>4.9000000000000004</v>
      </c>
      <c r="I3" s="64">
        <v>10.1</v>
      </c>
      <c r="J3" s="64">
        <v>20.399999999999999</v>
      </c>
      <c r="K3" s="64">
        <v>19.2</v>
      </c>
    </row>
    <row r="4" spans="2:11" ht="30" x14ac:dyDescent="0.2">
      <c r="B4" s="76" t="s">
        <v>41</v>
      </c>
      <c r="C4" s="64">
        <v>24.5</v>
      </c>
      <c r="D4" s="64">
        <v>27.18</v>
      </c>
      <c r="E4" s="64">
        <v>15.3</v>
      </c>
      <c r="F4" s="64">
        <v>27.43</v>
      </c>
      <c r="G4" s="64">
        <v>22.79</v>
      </c>
      <c r="H4" s="64">
        <v>10.02</v>
      </c>
      <c r="I4" s="64">
        <v>18.22</v>
      </c>
      <c r="J4" s="64">
        <v>32.549999999999997</v>
      </c>
      <c r="K4" s="64">
        <v>27.22</v>
      </c>
    </row>
    <row r="5" spans="2:11" x14ac:dyDescent="0.2">
      <c r="B5" s="76" t="s">
        <v>42</v>
      </c>
      <c r="C5" s="64">
        <v>23</v>
      </c>
      <c r="D5" s="64">
        <v>31.04</v>
      </c>
      <c r="E5" s="64">
        <v>18.05</v>
      </c>
      <c r="F5" s="64">
        <v>26.43</v>
      </c>
      <c r="G5" s="64">
        <v>21.74</v>
      </c>
      <c r="H5" s="64">
        <v>12.14</v>
      </c>
      <c r="I5" s="64">
        <v>18.989999999999998</v>
      </c>
      <c r="J5" s="94" t="s">
        <v>134</v>
      </c>
      <c r="K5" s="64">
        <v>24.82</v>
      </c>
    </row>
    <row r="6" spans="2:11" ht="30" x14ac:dyDescent="0.2">
      <c r="B6" s="76" t="s">
        <v>43</v>
      </c>
      <c r="C6" s="64">
        <v>17.3</v>
      </c>
      <c r="D6" s="64">
        <v>24.52</v>
      </c>
      <c r="E6" s="64">
        <v>9.31</v>
      </c>
      <c r="F6" s="64">
        <v>20.11</v>
      </c>
      <c r="G6" s="64">
        <v>15.22</v>
      </c>
      <c r="H6" s="64">
        <v>5.0999999999999996</v>
      </c>
      <c r="I6" s="64">
        <v>11.83</v>
      </c>
      <c r="J6" s="64">
        <v>25.24</v>
      </c>
      <c r="K6" s="64">
        <v>19.27</v>
      </c>
    </row>
    <row r="7" spans="2:11" x14ac:dyDescent="0.2">
      <c r="B7" s="76" t="s">
        <v>44</v>
      </c>
      <c r="C7" s="64">
        <v>39.29</v>
      </c>
      <c r="D7" s="64">
        <v>42.32</v>
      </c>
      <c r="E7" s="64">
        <v>28.42</v>
      </c>
      <c r="F7" s="64">
        <v>45.65</v>
      </c>
      <c r="G7" s="64">
        <v>33.58</v>
      </c>
      <c r="H7" s="64">
        <v>29.69</v>
      </c>
      <c r="I7" s="64">
        <v>26.27</v>
      </c>
      <c r="J7" s="64">
        <v>56.46</v>
      </c>
      <c r="K7" s="64">
        <v>69.819999999999993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48"/>
  <sheetViews>
    <sheetView workbookViewId="0"/>
  </sheetViews>
  <sheetFormatPr baseColWidth="10" defaultColWidth="8.83203125" defaultRowHeight="15" x14ac:dyDescent="0.2"/>
  <cols>
    <col min="1" max="1" width="10.1640625" customWidth="1"/>
    <col min="2" max="2" width="21.83203125" customWidth="1"/>
    <col min="3" max="3" width="12.5" customWidth="1"/>
    <col min="4" max="4" width="18.5" customWidth="1"/>
    <col min="5" max="5" width="22.1640625" customWidth="1"/>
    <col min="6" max="6" width="10.33203125" customWidth="1"/>
    <col min="8" max="8" width="10.83203125" customWidth="1"/>
    <col min="9" max="9" width="10.33203125" customWidth="1"/>
    <col min="10" max="10" width="9.83203125" customWidth="1"/>
    <col min="11" max="11" width="10.83203125" customWidth="1"/>
    <col min="14" max="14" width="11.1640625" customWidth="1"/>
    <col min="15" max="16" width="9.6640625" customWidth="1"/>
    <col min="17" max="17" width="9.83203125" customWidth="1"/>
  </cols>
  <sheetData>
    <row r="1" spans="2:6" x14ac:dyDescent="0.2">
      <c r="B1" s="96" t="s">
        <v>7</v>
      </c>
      <c r="C1" s="97" t="s">
        <v>24</v>
      </c>
    </row>
    <row r="2" spans="2:6" ht="30" x14ac:dyDescent="0.2">
      <c r="B2" s="61" t="s">
        <v>10</v>
      </c>
      <c r="C2" s="60" t="s">
        <v>250</v>
      </c>
      <c r="D2" s="11"/>
    </row>
    <row r="3" spans="2:6" x14ac:dyDescent="0.2">
      <c r="B3" s="8"/>
      <c r="C3" s="10"/>
      <c r="D3" s="11"/>
    </row>
    <row r="4" spans="2:6" ht="120" customHeight="1" x14ac:dyDescent="0.2">
      <c r="B4" s="44" t="s">
        <v>252</v>
      </c>
      <c r="C4" s="76" t="s">
        <v>17</v>
      </c>
      <c r="D4" s="77" t="s">
        <v>12</v>
      </c>
      <c r="E4" s="76" t="s">
        <v>18</v>
      </c>
    </row>
    <row r="5" spans="2:6" x14ac:dyDescent="0.2">
      <c r="B5" s="44"/>
      <c r="C5" s="44"/>
      <c r="D5" s="78"/>
      <c r="E5" s="64"/>
    </row>
    <row r="6" spans="2:6" x14ac:dyDescent="0.2">
      <c r="B6" s="44" t="s">
        <v>37</v>
      </c>
      <c r="C6" s="44">
        <v>20</v>
      </c>
      <c r="D6" s="78">
        <f>E6/C6</f>
        <v>2.3075000000000001</v>
      </c>
      <c r="E6" s="64">
        <v>46.15</v>
      </c>
    </row>
    <row r="7" spans="2:6" x14ac:dyDescent="0.2">
      <c r="B7" s="44" t="s">
        <v>223</v>
      </c>
      <c r="C7" s="44">
        <v>20</v>
      </c>
      <c r="D7" s="78">
        <f>E7/C7</f>
        <v>1.5394999999999999</v>
      </c>
      <c r="E7" s="64">
        <v>30.79</v>
      </c>
    </row>
    <row r="8" spans="2:6" x14ac:dyDescent="0.2">
      <c r="B8" s="44" t="s">
        <v>224</v>
      </c>
      <c r="C8" s="44">
        <v>20</v>
      </c>
      <c r="D8" s="78">
        <f>E8/C8</f>
        <v>0.69450000000000001</v>
      </c>
      <c r="E8" s="64">
        <v>13.89</v>
      </c>
    </row>
    <row r="9" spans="2:6" x14ac:dyDescent="0.2">
      <c r="B9" s="44" t="s">
        <v>225</v>
      </c>
      <c r="C9" s="44">
        <v>20</v>
      </c>
      <c r="D9" s="78">
        <f>E9/C9</f>
        <v>0.39200000000000002</v>
      </c>
      <c r="E9" s="64">
        <v>7.84</v>
      </c>
    </row>
    <row r="10" spans="2:6" x14ac:dyDescent="0.2">
      <c r="B10" s="44" t="s">
        <v>36</v>
      </c>
      <c r="C10" s="44">
        <v>20</v>
      </c>
      <c r="D10" s="78">
        <f>E10/C10</f>
        <v>6.7000000000000004E-2</v>
      </c>
      <c r="E10" s="64">
        <v>1.34</v>
      </c>
    </row>
    <row r="11" spans="2:6" x14ac:dyDescent="0.2">
      <c r="B11" s="44"/>
      <c r="C11" s="44"/>
      <c r="D11" s="78"/>
      <c r="E11" s="79"/>
      <c r="F11" s="64"/>
    </row>
    <row r="12" spans="2:6" ht="105" x14ac:dyDescent="0.2">
      <c r="B12" s="44" t="s">
        <v>251</v>
      </c>
      <c r="C12" s="76" t="s">
        <v>15</v>
      </c>
      <c r="D12" s="77" t="s">
        <v>12</v>
      </c>
      <c r="E12" s="76" t="s">
        <v>16</v>
      </c>
    </row>
    <row r="13" spans="2:6" x14ac:dyDescent="0.2">
      <c r="B13" s="44"/>
      <c r="C13" s="64"/>
      <c r="D13" s="44"/>
      <c r="E13" s="64"/>
    </row>
    <row r="14" spans="2:6" x14ac:dyDescent="0.2">
      <c r="B14" s="64" t="s">
        <v>13</v>
      </c>
      <c r="C14" s="64">
        <v>62.64</v>
      </c>
      <c r="D14" s="78">
        <f>E14/C14</f>
        <v>1.3561621966794382</v>
      </c>
      <c r="E14" s="64">
        <v>84.95</v>
      </c>
    </row>
    <row r="15" spans="2:6" x14ac:dyDescent="0.2">
      <c r="B15" s="64" t="s">
        <v>14</v>
      </c>
      <c r="C15" s="64">
        <v>37.36</v>
      </c>
      <c r="D15" s="78">
        <f>E15/C15</f>
        <v>0.40283725910064244</v>
      </c>
      <c r="E15" s="64">
        <v>15.05</v>
      </c>
    </row>
    <row r="16" spans="2:6" x14ac:dyDescent="0.2">
      <c r="B16" s="44"/>
      <c r="C16" s="64"/>
      <c r="D16" s="95"/>
      <c r="E16" s="95"/>
      <c r="F16" s="64"/>
    </row>
    <row r="17" spans="2:6" ht="105" x14ac:dyDescent="0.2">
      <c r="B17" s="44" t="s">
        <v>253</v>
      </c>
      <c r="C17" s="76" t="s">
        <v>11</v>
      </c>
      <c r="D17" s="77" t="s">
        <v>12</v>
      </c>
      <c r="E17" s="76" t="s">
        <v>8</v>
      </c>
    </row>
    <row r="18" spans="2:6" x14ac:dyDescent="0.2">
      <c r="B18" s="44"/>
      <c r="C18" s="64"/>
      <c r="D18" s="80"/>
      <c r="E18" s="64"/>
    </row>
    <row r="19" spans="2:6" x14ac:dyDescent="0.2">
      <c r="B19" s="44" t="s">
        <v>20</v>
      </c>
      <c r="C19" s="64">
        <v>32.28</v>
      </c>
      <c r="D19" s="80">
        <f>E19/C19</f>
        <v>1.6902106567534076</v>
      </c>
      <c r="E19" s="64">
        <v>54.56</v>
      </c>
    </row>
    <row r="20" spans="2:6" x14ac:dyDescent="0.2">
      <c r="B20" s="44" t="s">
        <v>21</v>
      </c>
      <c r="C20" s="64">
        <v>11.31</v>
      </c>
      <c r="D20" s="80">
        <f>E20/C20</f>
        <v>5.9239610963748898E-2</v>
      </c>
      <c r="E20" s="64">
        <v>0.67</v>
      </c>
    </row>
    <row r="21" spans="2:6" x14ac:dyDescent="0.2">
      <c r="B21" s="44" t="s">
        <v>22</v>
      </c>
      <c r="C21" s="64">
        <v>7.73</v>
      </c>
      <c r="D21" s="80">
        <f>E21/C21</f>
        <v>2.4864165588615781</v>
      </c>
      <c r="E21" s="64">
        <v>19.22</v>
      </c>
    </row>
    <row r="22" spans="2:6" x14ac:dyDescent="0.2">
      <c r="B22" s="44" t="s">
        <v>23</v>
      </c>
      <c r="C22" s="64">
        <v>13.29</v>
      </c>
      <c r="D22" s="80">
        <f>E22/C22</f>
        <v>2.4078254326561327E-2</v>
      </c>
      <c r="E22" s="64">
        <v>0.32</v>
      </c>
    </row>
    <row r="23" spans="2:6" x14ac:dyDescent="0.2">
      <c r="B23" s="44" t="s">
        <v>5</v>
      </c>
      <c r="C23" s="64">
        <v>35.229999999999997</v>
      </c>
      <c r="D23" s="80">
        <f>E23/C23</f>
        <v>0.70621629293216015</v>
      </c>
      <c r="E23" s="64">
        <v>24.88</v>
      </c>
    </row>
    <row r="24" spans="2:6" x14ac:dyDescent="0.2">
      <c r="B24" s="8"/>
      <c r="C24" s="10"/>
      <c r="D24" s="11"/>
    </row>
    <row r="25" spans="2:6" x14ac:dyDescent="0.2">
      <c r="B25" s="8"/>
      <c r="C25" s="10"/>
      <c r="D25" s="11"/>
    </row>
    <row r="26" spans="2:6" x14ac:dyDescent="0.2">
      <c r="B26" s="8"/>
      <c r="C26" s="10"/>
      <c r="D26" s="11"/>
    </row>
    <row r="27" spans="2:6" x14ac:dyDescent="0.2">
      <c r="B27" s="8"/>
      <c r="C27" s="10"/>
      <c r="D27" s="11"/>
    </row>
    <row r="28" spans="2:6" x14ac:dyDescent="0.2">
      <c r="B28" s="8"/>
      <c r="C28" s="10"/>
      <c r="D28" s="11"/>
    </row>
    <row r="32" spans="2:6" ht="98.5" customHeight="1" x14ac:dyDescent="0.2">
      <c r="F32" s="5"/>
    </row>
    <row r="33" spans="1:17" x14ac:dyDescent="0.2">
      <c r="F33" s="1"/>
    </row>
    <row r="34" spans="1:17" x14ac:dyDescent="0.2">
      <c r="F34" s="1"/>
    </row>
    <row r="35" spans="1:17" x14ac:dyDescent="0.2">
      <c r="F35" s="17"/>
    </row>
    <row r="36" spans="1:17" x14ac:dyDescent="0.2">
      <c r="F36" s="1"/>
      <c r="L36" s="1"/>
    </row>
    <row r="37" spans="1:17" x14ac:dyDescent="0.2">
      <c r="F37" s="1"/>
      <c r="I37" s="5"/>
      <c r="J37" s="5"/>
      <c r="K37" s="1"/>
    </row>
    <row r="38" spans="1:17" hidden="1" x14ac:dyDescent="0.2">
      <c r="A38" s="2"/>
      <c r="B38" s="3"/>
      <c r="C38" s="2"/>
      <c r="D38" s="2"/>
      <c r="E38" s="3"/>
      <c r="F38" s="3"/>
      <c r="G38" s="2"/>
      <c r="H38" s="3"/>
      <c r="I38" s="2"/>
      <c r="J38" s="2"/>
      <c r="K38" s="3"/>
      <c r="L38" s="16"/>
      <c r="M38" s="2"/>
      <c r="N38" s="3"/>
      <c r="O38" s="2"/>
      <c r="P38" s="2"/>
      <c r="Q38" s="3"/>
    </row>
    <row r="39" spans="1:17" x14ac:dyDescent="0.2">
      <c r="F39" s="8"/>
      <c r="H39" s="8"/>
      <c r="K39" s="8"/>
      <c r="L39" s="1"/>
      <c r="N39" s="8"/>
      <c r="Q39" s="8"/>
    </row>
    <row r="40" spans="1:17" hidden="1" x14ac:dyDescent="0.2">
      <c r="A40" s="2" t="s">
        <v>0</v>
      </c>
      <c r="B40" s="9">
        <v>35661236</v>
      </c>
      <c r="E40" s="6">
        <v>5206540.4559999993</v>
      </c>
      <c r="F40" s="6"/>
      <c r="H40" s="9">
        <v>35661236</v>
      </c>
      <c r="K40" s="6">
        <v>5206540.4559999993</v>
      </c>
      <c r="L40" s="1"/>
      <c r="N40" s="9">
        <v>35661236</v>
      </c>
      <c r="Q40" s="6">
        <v>5206540.4559999993</v>
      </c>
    </row>
    <row r="41" spans="1:17" x14ac:dyDescent="0.2">
      <c r="B41" s="12"/>
      <c r="C41" s="7"/>
      <c r="D41" s="7"/>
      <c r="F41" s="13"/>
      <c r="H41" s="12"/>
      <c r="I41" s="7"/>
      <c r="J41" s="7"/>
      <c r="K41" s="11"/>
      <c r="N41" s="12"/>
      <c r="O41" s="7"/>
      <c r="P41" s="7"/>
      <c r="Q41" s="11"/>
    </row>
    <row r="42" spans="1:17" x14ac:dyDescent="0.2">
      <c r="C42" s="1"/>
      <c r="D42" s="1"/>
      <c r="F42" s="10"/>
      <c r="H42" s="10"/>
      <c r="I42" s="1"/>
      <c r="J42" s="1"/>
      <c r="K42" s="10"/>
      <c r="N42" s="10"/>
      <c r="O42" s="1"/>
      <c r="P42" s="1"/>
      <c r="Q42" s="10"/>
    </row>
    <row r="43" spans="1:17" x14ac:dyDescent="0.2">
      <c r="H43" s="4"/>
      <c r="K43" s="1"/>
      <c r="L43" s="1"/>
    </row>
    <row r="44" spans="1:17" x14ac:dyDescent="0.2">
      <c r="H44" s="5"/>
      <c r="I44" s="1"/>
      <c r="J44" s="1"/>
      <c r="M44" s="1"/>
      <c r="N44" s="1"/>
    </row>
    <row r="45" spans="1:17" x14ac:dyDescent="0.2">
      <c r="I45" s="1"/>
      <c r="J45" s="1"/>
      <c r="K45" s="1"/>
      <c r="L45" s="1"/>
      <c r="M45" s="1"/>
      <c r="N45" s="1"/>
    </row>
    <row r="46" spans="1:17" x14ac:dyDescent="0.2">
      <c r="I46" s="1"/>
      <c r="J46" s="1"/>
      <c r="K46" s="1"/>
      <c r="L46" s="1"/>
      <c r="M46" s="1"/>
      <c r="N46" s="1"/>
    </row>
    <row r="47" spans="1:17" x14ac:dyDescent="0.2">
      <c r="H47" s="15"/>
      <c r="I47" s="1"/>
      <c r="J47" s="1"/>
      <c r="K47" s="1"/>
      <c r="L47" s="1"/>
      <c r="M47" s="1"/>
      <c r="N47" s="1"/>
      <c r="O47" s="1"/>
      <c r="P47" s="1"/>
    </row>
    <row r="48" spans="1:17" x14ac:dyDescent="0.2">
      <c r="K48" s="1"/>
      <c r="L48" s="1"/>
      <c r="M48" s="1"/>
      <c r="N48" s="1"/>
      <c r="O48" s="1"/>
      <c r="P48" s="1"/>
    </row>
  </sheetData>
  <pageMargins left="0.7" right="0.7" top="0.75" bottom="0.75" header="0.3" footer="0.3"/>
  <pageSetup orientation="portrait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zoomScale="76" zoomScaleNormal="76" workbookViewId="0"/>
  </sheetViews>
  <sheetFormatPr baseColWidth="10" defaultColWidth="8.83203125" defaultRowHeight="15" x14ac:dyDescent="0.2"/>
  <cols>
    <col min="1" max="1" width="16.5" bestFit="1" customWidth="1"/>
    <col min="3" max="3" width="8.83203125" customWidth="1"/>
  </cols>
  <sheetData>
    <row r="1" spans="1:6" x14ac:dyDescent="0.2">
      <c r="A1" s="28" t="s">
        <v>196</v>
      </c>
      <c r="B1" s="28" t="s">
        <v>96</v>
      </c>
      <c r="C1" s="28" t="s">
        <v>97</v>
      </c>
    </row>
    <row r="2" spans="1:6" x14ac:dyDescent="0.2">
      <c r="A2" s="28" t="s">
        <v>95</v>
      </c>
      <c r="B2" s="28">
        <v>9.1</v>
      </c>
      <c r="C2" s="28">
        <v>9.5</v>
      </c>
      <c r="F2" s="20"/>
    </row>
    <row r="3" spans="1:6" x14ac:dyDescent="0.2">
      <c r="A3" s="28" t="s">
        <v>98</v>
      </c>
      <c r="B3" s="28">
        <v>9.5</v>
      </c>
      <c r="C3" s="28">
        <v>9.4</v>
      </c>
    </row>
    <row r="4" spans="1:6" x14ac:dyDescent="0.2">
      <c r="A4" s="28" t="s">
        <v>99</v>
      </c>
      <c r="B4" s="28">
        <v>7.4</v>
      </c>
      <c r="C4" s="28">
        <v>8.1999999999999993</v>
      </c>
    </row>
    <row r="5" spans="1:6" x14ac:dyDescent="0.2">
      <c r="A5" s="28" t="s">
        <v>100</v>
      </c>
      <c r="B5" s="28">
        <v>3.9</v>
      </c>
      <c r="C5" s="28">
        <v>8.5</v>
      </c>
    </row>
    <row r="6" spans="1:6" x14ac:dyDescent="0.2">
      <c r="A6" s="28" t="s">
        <v>101</v>
      </c>
      <c r="B6" s="28">
        <v>7.8</v>
      </c>
      <c r="C6" s="28">
        <v>9.6</v>
      </c>
    </row>
    <row r="7" spans="1:6" x14ac:dyDescent="0.2">
      <c r="A7" s="28"/>
      <c r="B7" s="28"/>
      <c r="C7" s="28"/>
    </row>
  </sheetData>
  <pageMargins left="0.7" right="0.7" top="0.75" bottom="0.75" header="0.3" footer="0.3"/>
  <drawing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13"/>
  <sheetViews>
    <sheetView zoomScale="82" zoomScaleNormal="82" workbookViewId="0"/>
  </sheetViews>
  <sheetFormatPr baseColWidth="10" defaultColWidth="8.83203125" defaultRowHeight="15" x14ac:dyDescent="0.2"/>
  <cols>
    <col min="1" max="1" width="23.83203125" customWidth="1"/>
    <col min="2" max="2" width="36" customWidth="1"/>
    <col min="3" max="3" width="10" customWidth="1"/>
    <col min="4" max="4" width="15.5" customWidth="1"/>
    <col min="5" max="5" width="12.33203125" customWidth="1"/>
    <col min="6" max="6" width="11.5" customWidth="1"/>
    <col min="7" max="7" width="9.1640625" customWidth="1"/>
    <col min="9" max="9" width="8.5" customWidth="1"/>
    <col min="12" max="12" width="10.1640625" customWidth="1"/>
    <col min="13" max="13" width="12.1640625" customWidth="1"/>
  </cols>
  <sheetData>
    <row r="1" spans="1:13" x14ac:dyDescent="0.2">
      <c r="B1" s="24"/>
    </row>
    <row r="3" spans="1:13" ht="30" x14ac:dyDescent="0.2">
      <c r="A3" s="83" t="s">
        <v>254</v>
      </c>
      <c r="B3" s="83" t="s">
        <v>205</v>
      </c>
      <c r="C3" s="51" t="s">
        <v>298</v>
      </c>
      <c r="D3" s="51" t="s">
        <v>255</v>
      </c>
      <c r="E3" s="51" t="s">
        <v>256</v>
      </c>
      <c r="F3" s="51" t="s">
        <v>207</v>
      </c>
      <c r="G3" s="51" t="s">
        <v>37</v>
      </c>
      <c r="H3" s="51" t="s">
        <v>13</v>
      </c>
      <c r="I3" s="51" t="s">
        <v>194</v>
      </c>
      <c r="J3" s="51" t="s">
        <v>38</v>
      </c>
      <c r="K3" s="51" t="s">
        <v>36</v>
      </c>
      <c r="L3" s="51" t="s">
        <v>206</v>
      </c>
      <c r="M3" s="51" t="s">
        <v>257</v>
      </c>
    </row>
    <row r="4" spans="1:13" ht="30" x14ac:dyDescent="0.2">
      <c r="A4" s="83" t="s">
        <v>173</v>
      </c>
      <c r="B4" s="98" t="s">
        <v>258</v>
      </c>
      <c r="C4" s="85" t="s">
        <v>103</v>
      </c>
      <c r="D4" s="63">
        <v>48.74</v>
      </c>
      <c r="E4" s="63">
        <v>31.82</v>
      </c>
      <c r="F4" s="54">
        <v>32.17</v>
      </c>
      <c r="G4" s="54">
        <v>32.39</v>
      </c>
      <c r="H4" s="54">
        <v>29.57</v>
      </c>
      <c r="I4" s="54">
        <v>18.72</v>
      </c>
      <c r="J4" s="54">
        <v>16.02</v>
      </c>
      <c r="K4" s="54">
        <v>7.74</v>
      </c>
      <c r="L4" s="54">
        <v>7.76</v>
      </c>
      <c r="M4" s="54">
        <v>7.81</v>
      </c>
    </row>
    <row r="5" spans="1:13" ht="30" x14ac:dyDescent="0.2">
      <c r="A5" s="83" t="s">
        <v>165</v>
      </c>
      <c r="B5" s="98" t="s">
        <v>236</v>
      </c>
      <c r="C5" s="85" t="s">
        <v>103</v>
      </c>
      <c r="D5" s="63">
        <v>28.55</v>
      </c>
      <c r="E5" s="63">
        <v>33.36</v>
      </c>
      <c r="F5" s="54">
        <v>14.52</v>
      </c>
      <c r="G5" s="54">
        <v>13.14</v>
      </c>
      <c r="H5" s="54">
        <v>11.89</v>
      </c>
      <c r="I5" s="54">
        <v>4.1399999999999997</v>
      </c>
      <c r="J5" s="54">
        <v>0.97</v>
      </c>
      <c r="K5" s="54">
        <v>0.78</v>
      </c>
      <c r="L5" s="54">
        <v>0.78</v>
      </c>
      <c r="M5" s="54">
        <v>0.14000000000000001</v>
      </c>
    </row>
    <row r="6" spans="1:13" ht="45" x14ac:dyDescent="0.2">
      <c r="A6" s="83" t="s">
        <v>164</v>
      </c>
      <c r="B6" s="98" t="s">
        <v>259</v>
      </c>
      <c r="C6" s="85" t="s">
        <v>103</v>
      </c>
      <c r="D6" s="63">
        <v>26.37</v>
      </c>
      <c r="E6" s="63">
        <v>34.28</v>
      </c>
      <c r="F6" s="54">
        <v>27.11</v>
      </c>
      <c r="G6" s="54">
        <v>26.86</v>
      </c>
      <c r="H6" s="54">
        <v>25.16</v>
      </c>
      <c r="I6" s="58">
        <v>19.16</v>
      </c>
      <c r="J6" s="54">
        <v>17.579999999999998</v>
      </c>
      <c r="K6" s="54">
        <v>16.84</v>
      </c>
      <c r="L6" s="54">
        <v>16.86</v>
      </c>
      <c r="M6" s="54">
        <v>16.809999999999999</v>
      </c>
    </row>
    <row r="7" spans="1:13" ht="30" x14ac:dyDescent="0.2">
      <c r="A7" s="83" t="s">
        <v>166</v>
      </c>
      <c r="B7" s="98" t="s">
        <v>260</v>
      </c>
      <c r="C7" s="85" t="s">
        <v>104</v>
      </c>
      <c r="D7" s="63">
        <v>53.35</v>
      </c>
      <c r="E7" s="63">
        <v>61.36</v>
      </c>
      <c r="F7" s="54">
        <v>54.49</v>
      </c>
      <c r="G7" s="54">
        <v>52.77</v>
      </c>
      <c r="H7" s="54">
        <v>47.55</v>
      </c>
      <c r="I7" s="54">
        <v>21.37</v>
      </c>
      <c r="J7" s="54">
        <v>14.49</v>
      </c>
      <c r="K7" s="54">
        <v>4.66</v>
      </c>
      <c r="L7" s="54">
        <v>4.57</v>
      </c>
      <c r="M7" s="54">
        <v>4.4400000000000004</v>
      </c>
    </row>
    <row r="8" spans="1:13" ht="30" x14ac:dyDescent="0.2">
      <c r="A8" s="83" t="s">
        <v>167</v>
      </c>
      <c r="B8" s="98" t="s">
        <v>261</v>
      </c>
      <c r="C8" s="85" t="s">
        <v>105</v>
      </c>
      <c r="D8" s="63">
        <v>49.87</v>
      </c>
      <c r="E8" s="63">
        <v>38.83</v>
      </c>
      <c r="F8" s="54">
        <v>39.53</v>
      </c>
      <c r="G8" s="54">
        <v>39.340000000000003</v>
      </c>
      <c r="H8" s="54">
        <v>36.75</v>
      </c>
      <c r="I8" s="54">
        <v>23.65</v>
      </c>
      <c r="J8" s="54">
        <v>20.39</v>
      </c>
      <c r="K8" s="54">
        <v>9.2200000000000006</v>
      </c>
      <c r="L8" s="54">
        <v>9.24</v>
      </c>
      <c r="M8" s="54">
        <v>9.1300000000000008</v>
      </c>
    </row>
    <row r="9" spans="1:13" ht="45" x14ac:dyDescent="0.2">
      <c r="A9" s="83" t="s">
        <v>168</v>
      </c>
      <c r="B9" s="98" t="s">
        <v>262</v>
      </c>
      <c r="C9" s="85" t="s">
        <v>106</v>
      </c>
      <c r="D9" s="63">
        <v>22.44</v>
      </c>
      <c r="E9" s="63">
        <v>41.41</v>
      </c>
      <c r="F9" s="54">
        <v>38.130000000000003</v>
      </c>
      <c r="G9" s="54">
        <v>34.72</v>
      </c>
      <c r="H9" s="54">
        <v>29.55</v>
      </c>
      <c r="I9" s="54">
        <v>6.77</v>
      </c>
      <c r="J9" s="54">
        <v>0.84</v>
      </c>
      <c r="K9" s="54">
        <v>0.06</v>
      </c>
      <c r="L9" s="54">
        <v>0.04</v>
      </c>
      <c r="M9" s="54">
        <v>0</v>
      </c>
    </row>
    <row r="10" spans="1:13" ht="30" x14ac:dyDescent="0.2">
      <c r="A10" s="83" t="s">
        <v>169</v>
      </c>
      <c r="B10" s="98" t="s">
        <v>263</v>
      </c>
      <c r="C10" s="85" t="s">
        <v>106</v>
      </c>
      <c r="D10" s="63">
        <v>23.21</v>
      </c>
      <c r="E10" s="63">
        <v>18.18</v>
      </c>
      <c r="F10" s="54">
        <v>14.45</v>
      </c>
      <c r="G10" s="54">
        <v>16.649999999999999</v>
      </c>
      <c r="H10" s="54">
        <v>12.51</v>
      </c>
      <c r="I10" s="54">
        <v>7.79</v>
      </c>
      <c r="J10" s="54">
        <v>6.8</v>
      </c>
      <c r="K10" s="54">
        <v>0.12</v>
      </c>
      <c r="L10" s="54">
        <v>0.12</v>
      </c>
      <c r="M10" s="54">
        <v>0.1</v>
      </c>
    </row>
    <row r="11" spans="1:13" ht="30" x14ac:dyDescent="0.2">
      <c r="A11" s="83" t="s">
        <v>170</v>
      </c>
      <c r="B11" s="98" t="s">
        <v>264</v>
      </c>
      <c r="C11" s="85" t="s">
        <v>107</v>
      </c>
      <c r="D11" s="63">
        <v>45.74</v>
      </c>
      <c r="E11" s="63">
        <v>75.81</v>
      </c>
      <c r="F11" s="54">
        <v>64.5</v>
      </c>
      <c r="G11" s="58">
        <v>58.7</v>
      </c>
      <c r="H11" s="54">
        <v>48.88</v>
      </c>
      <c r="I11" s="54">
        <v>10.71</v>
      </c>
      <c r="J11" s="54">
        <v>0.66</v>
      </c>
      <c r="K11" s="58">
        <v>0</v>
      </c>
      <c r="L11" s="54">
        <v>0</v>
      </c>
      <c r="M11" s="54">
        <v>0</v>
      </c>
    </row>
    <row r="12" spans="1:13" ht="30" x14ac:dyDescent="0.2">
      <c r="A12" s="83" t="s">
        <v>171</v>
      </c>
      <c r="B12" s="98" t="s">
        <v>265</v>
      </c>
      <c r="C12" s="85" t="s">
        <v>108</v>
      </c>
      <c r="D12" s="63">
        <v>46.05</v>
      </c>
      <c r="E12" s="63">
        <v>48.9</v>
      </c>
      <c r="F12" s="54">
        <v>54.83</v>
      </c>
      <c r="G12" s="54">
        <v>54.51</v>
      </c>
      <c r="H12" s="54">
        <v>51.38</v>
      </c>
      <c r="I12" s="54">
        <v>38.520000000000003</v>
      </c>
      <c r="J12" s="54">
        <v>35.32</v>
      </c>
      <c r="K12" s="54">
        <v>30.87</v>
      </c>
      <c r="L12" s="54">
        <v>30.85</v>
      </c>
      <c r="M12" s="54">
        <v>30.9</v>
      </c>
    </row>
    <row r="13" spans="1:13" ht="30" x14ac:dyDescent="0.2">
      <c r="A13" s="83" t="s">
        <v>172</v>
      </c>
      <c r="B13" s="98" t="s">
        <v>266</v>
      </c>
      <c r="C13" s="85" t="s">
        <v>109</v>
      </c>
      <c r="D13" s="63">
        <v>41.1</v>
      </c>
      <c r="E13" s="63">
        <v>57.59</v>
      </c>
      <c r="F13" s="54">
        <v>41.9</v>
      </c>
      <c r="G13" s="54">
        <v>43.95</v>
      </c>
      <c r="H13" s="54">
        <v>37.299999999999997</v>
      </c>
      <c r="I13" s="54">
        <v>22.03</v>
      </c>
      <c r="J13" s="54">
        <v>17.7</v>
      </c>
      <c r="K13" s="54">
        <v>2.25</v>
      </c>
      <c r="L13" s="54">
        <v>2.12</v>
      </c>
      <c r="M13" s="54">
        <v>1.98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22"/>
  <sheetViews>
    <sheetView zoomScale="93" zoomScaleNormal="93" workbookViewId="0"/>
  </sheetViews>
  <sheetFormatPr baseColWidth="10" defaultColWidth="8.83203125" defaultRowHeight="15" x14ac:dyDescent="0.2"/>
  <cols>
    <col min="1" max="1" width="25.83203125" customWidth="1"/>
    <col min="2" max="2" width="12" customWidth="1"/>
  </cols>
  <sheetData>
    <row r="1" spans="1:2" x14ac:dyDescent="0.2">
      <c r="A1" s="15"/>
    </row>
    <row r="2" spans="1:2" x14ac:dyDescent="0.2">
      <c r="A2" s="49" t="s">
        <v>299</v>
      </c>
      <c r="B2" s="49" t="s">
        <v>214</v>
      </c>
    </row>
    <row r="3" spans="1:2" x14ac:dyDescent="0.2">
      <c r="A3" s="51" t="s">
        <v>267</v>
      </c>
      <c r="B3" s="58">
        <v>6.5</v>
      </c>
    </row>
    <row r="4" spans="1:2" x14ac:dyDescent="0.2">
      <c r="A4" s="76" t="s">
        <v>36</v>
      </c>
      <c r="B4" s="58">
        <v>7.7</v>
      </c>
    </row>
    <row r="5" spans="1:2" x14ac:dyDescent="0.2">
      <c r="A5" s="76" t="s">
        <v>206</v>
      </c>
      <c r="B5" s="58">
        <v>7.8</v>
      </c>
    </row>
    <row r="6" spans="1:2" x14ac:dyDescent="0.2">
      <c r="A6" s="76" t="s">
        <v>268</v>
      </c>
      <c r="B6" s="58">
        <v>7.8</v>
      </c>
    </row>
    <row r="7" spans="1:2" x14ac:dyDescent="0.2">
      <c r="A7" s="76" t="s">
        <v>38</v>
      </c>
      <c r="B7" s="58">
        <v>16</v>
      </c>
    </row>
    <row r="8" spans="1:2" x14ac:dyDescent="0.2">
      <c r="A8" s="76" t="s">
        <v>29</v>
      </c>
      <c r="B8" s="58">
        <v>17.8</v>
      </c>
    </row>
    <row r="9" spans="1:2" x14ac:dyDescent="0.2">
      <c r="A9" s="76" t="s">
        <v>122</v>
      </c>
      <c r="B9" s="58">
        <v>18.7</v>
      </c>
    </row>
    <row r="10" spans="1:2" x14ac:dyDescent="0.2">
      <c r="A10" s="76" t="s">
        <v>28</v>
      </c>
      <c r="B10" s="58">
        <v>24</v>
      </c>
    </row>
    <row r="11" spans="1:2" x14ac:dyDescent="0.2">
      <c r="A11" s="76" t="s">
        <v>27</v>
      </c>
      <c r="B11" s="58">
        <v>25.2</v>
      </c>
    </row>
    <row r="12" spans="1:2" x14ac:dyDescent="0.2">
      <c r="A12" s="76" t="s">
        <v>13</v>
      </c>
      <c r="B12" s="58">
        <v>29.6</v>
      </c>
    </row>
    <row r="13" spans="1:2" x14ac:dyDescent="0.2">
      <c r="A13" s="76" t="s">
        <v>269</v>
      </c>
      <c r="B13" s="58">
        <v>30</v>
      </c>
    </row>
    <row r="14" spans="1:2" x14ac:dyDescent="0.2">
      <c r="A14" s="76" t="s">
        <v>256</v>
      </c>
      <c r="B14" s="58">
        <v>31.8</v>
      </c>
    </row>
    <row r="15" spans="1:2" x14ac:dyDescent="0.2">
      <c r="A15" s="76" t="s">
        <v>207</v>
      </c>
      <c r="B15" s="58">
        <v>32.200000000000003</v>
      </c>
    </row>
    <row r="16" spans="1:2" x14ac:dyDescent="0.2">
      <c r="A16" s="76" t="s">
        <v>37</v>
      </c>
      <c r="B16" s="58">
        <v>32.4</v>
      </c>
    </row>
    <row r="17" spans="1:2" x14ac:dyDescent="0.2">
      <c r="A17" s="50" t="s">
        <v>255</v>
      </c>
      <c r="B17" s="58">
        <v>48.7</v>
      </c>
    </row>
    <row r="18" spans="1:2" x14ac:dyDescent="0.2">
      <c r="A18" s="51"/>
      <c r="B18" s="63"/>
    </row>
    <row r="19" spans="1:2" x14ac:dyDescent="0.2">
      <c r="A19" s="70" t="s">
        <v>215</v>
      </c>
      <c r="B19" s="71">
        <v>1.85</v>
      </c>
    </row>
    <row r="20" spans="1:2" x14ac:dyDescent="0.2">
      <c r="A20" s="70" t="s">
        <v>216</v>
      </c>
      <c r="B20" s="71">
        <v>4.2077922077922079</v>
      </c>
    </row>
    <row r="21" spans="1:2" x14ac:dyDescent="0.2">
      <c r="A21" s="70" t="s">
        <v>217</v>
      </c>
      <c r="B21" s="71">
        <v>1.4157303370786516</v>
      </c>
    </row>
    <row r="22" spans="1:2" x14ac:dyDescent="0.2">
      <c r="A22" s="70" t="s">
        <v>218</v>
      </c>
      <c r="B22" s="71">
        <v>7.4923076923076923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3"/>
  <sheetViews>
    <sheetView zoomScale="90" zoomScaleNormal="90" workbookViewId="0"/>
  </sheetViews>
  <sheetFormatPr baseColWidth="10" defaultColWidth="8.83203125" defaultRowHeight="15" x14ac:dyDescent="0.2"/>
  <cols>
    <col min="2" max="2" width="20.5" style="27" customWidth="1"/>
    <col min="3" max="3" width="11.83203125" style="27" customWidth="1"/>
  </cols>
  <sheetData>
    <row r="1" spans="1:3" x14ac:dyDescent="0.2">
      <c r="A1" s="15"/>
    </row>
    <row r="2" spans="1:3" x14ac:dyDescent="0.2">
      <c r="B2" s="44" t="s">
        <v>299</v>
      </c>
      <c r="C2" s="44" t="s">
        <v>214</v>
      </c>
    </row>
    <row r="3" spans="1:3" x14ac:dyDescent="0.2">
      <c r="B3" s="50" t="s">
        <v>257</v>
      </c>
      <c r="C3" s="58">
        <v>0.1</v>
      </c>
    </row>
    <row r="4" spans="1:3" x14ac:dyDescent="0.2">
      <c r="B4" s="76" t="s">
        <v>206</v>
      </c>
      <c r="C4" s="62">
        <v>0.8</v>
      </c>
    </row>
    <row r="5" spans="1:3" x14ac:dyDescent="0.2">
      <c r="B5" s="76" t="s">
        <v>36</v>
      </c>
      <c r="C5" s="62">
        <v>0.8</v>
      </c>
    </row>
    <row r="6" spans="1:3" x14ac:dyDescent="0.2">
      <c r="B6" s="76" t="s">
        <v>38</v>
      </c>
      <c r="C6" s="62">
        <v>1</v>
      </c>
    </row>
    <row r="7" spans="1:3" x14ac:dyDescent="0.2">
      <c r="B7" s="76" t="s">
        <v>123</v>
      </c>
      <c r="C7" s="62">
        <v>1.7</v>
      </c>
    </row>
    <row r="8" spans="1:3" x14ac:dyDescent="0.2">
      <c r="B8" s="76" t="s">
        <v>29</v>
      </c>
      <c r="C8" s="62">
        <v>1.6</v>
      </c>
    </row>
    <row r="9" spans="1:3" x14ac:dyDescent="0.2">
      <c r="B9" s="50" t="s">
        <v>124</v>
      </c>
      <c r="C9" s="62">
        <v>4.0999999999999996</v>
      </c>
    </row>
    <row r="10" spans="1:3" x14ac:dyDescent="0.2">
      <c r="B10" s="76" t="s">
        <v>269</v>
      </c>
      <c r="C10" s="62">
        <v>5.7</v>
      </c>
    </row>
    <row r="11" spans="1:3" x14ac:dyDescent="0.2">
      <c r="B11" s="76" t="s">
        <v>28</v>
      </c>
      <c r="C11" s="62">
        <v>11.1</v>
      </c>
    </row>
    <row r="12" spans="1:3" x14ac:dyDescent="0.2">
      <c r="B12" s="76" t="s">
        <v>39</v>
      </c>
      <c r="C12" s="62">
        <v>11.9</v>
      </c>
    </row>
    <row r="13" spans="1:3" x14ac:dyDescent="0.2">
      <c r="B13" s="99" t="s">
        <v>37</v>
      </c>
      <c r="C13" s="62">
        <v>13.1</v>
      </c>
    </row>
    <row r="14" spans="1:3" x14ac:dyDescent="0.2">
      <c r="B14" s="99" t="s">
        <v>207</v>
      </c>
      <c r="C14" s="62">
        <v>14.5</v>
      </c>
    </row>
    <row r="15" spans="1:3" x14ac:dyDescent="0.2">
      <c r="B15" s="76" t="s">
        <v>27</v>
      </c>
      <c r="C15" s="62">
        <v>22.5</v>
      </c>
    </row>
    <row r="16" spans="1:3" ht="30" x14ac:dyDescent="0.2">
      <c r="B16" s="76" t="s">
        <v>270</v>
      </c>
      <c r="C16" s="62">
        <v>28.6</v>
      </c>
    </row>
    <row r="17" spans="2:3" x14ac:dyDescent="0.2">
      <c r="B17" s="76" t="s">
        <v>125</v>
      </c>
      <c r="C17" s="62">
        <v>30.8</v>
      </c>
    </row>
    <row r="18" spans="2:3" x14ac:dyDescent="0.2">
      <c r="B18" s="51" t="s">
        <v>256</v>
      </c>
      <c r="C18" s="58">
        <v>33.4</v>
      </c>
    </row>
    <row r="19" spans="2:3" x14ac:dyDescent="0.2">
      <c r="B19" s="51"/>
      <c r="C19" s="63"/>
    </row>
    <row r="20" spans="2:3" x14ac:dyDescent="0.2">
      <c r="B20" s="70" t="s">
        <v>215</v>
      </c>
      <c r="C20" s="71">
        <v>11.9</v>
      </c>
    </row>
    <row r="21" spans="2:3" x14ac:dyDescent="0.2">
      <c r="B21" s="70" t="s">
        <v>216</v>
      </c>
      <c r="C21" s="71">
        <v>16.375</v>
      </c>
    </row>
    <row r="22" spans="2:3" x14ac:dyDescent="0.2">
      <c r="B22" s="70" t="s">
        <v>217</v>
      </c>
      <c r="C22" s="71">
        <v>14.0625</v>
      </c>
    </row>
    <row r="23" spans="2:3" ht="26" customHeight="1" x14ac:dyDescent="0.2">
      <c r="B23" s="70" t="s">
        <v>218</v>
      </c>
      <c r="C23" s="71">
        <v>333.99999999999994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35"/>
  <sheetViews>
    <sheetView zoomScale="80" zoomScaleNormal="80" workbookViewId="0"/>
  </sheetViews>
  <sheetFormatPr baseColWidth="10" defaultColWidth="8.83203125" defaultRowHeight="15" x14ac:dyDescent="0.2"/>
  <cols>
    <col min="1" max="1" width="9" customWidth="1"/>
    <col min="2" max="2" width="21.83203125" customWidth="1"/>
    <col min="3" max="3" width="12.5" customWidth="1"/>
    <col min="4" max="4" width="19.33203125" customWidth="1"/>
    <col min="5" max="5" width="22.1640625" customWidth="1"/>
    <col min="6" max="6" width="10.33203125" customWidth="1"/>
    <col min="8" max="8" width="10.83203125" customWidth="1"/>
    <col min="9" max="9" width="10.33203125" customWidth="1"/>
    <col min="10" max="10" width="6.5" customWidth="1"/>
    <col min="11" max="11" width="10.83203125" customWidth="1"/>
    <col min="14" max="14" width="11.1640625" customWidth="1"/>
    <col min="15" max="15" width="9.5" customWidth="1"/>
    <col min="16" max="16" width="7.1640625" customWidth="1"/>
    <col min="17" max="17" width="9.83203125" customWidth="1"/>
  </cols>
  <sheetData>
    <row r="1" spans="2:6" x14ac:dyDescent="0.2">
      <c r="B1" s="61" t="s">
        <v>7</v>
      </c>
      <c r="C1" s="60" t="s">
        <v>26</v>
      </c>
    </row>
    <row r="2" spans="2:6" ht="45" x14ac:dyDescent="0.2">
      <c r="B2" s="61" t="s">
        <v>10</v>
      </c>
      <c r="C2" s="60" t="s">
        <v>271</v>
      </c>
      <c r="D2" s="6"/>
    </row>
    <row r="3" spans="2:6" x14ac:dyDescent="0.2">
      <c r="B3" s="12"/>
      <c r="D3" s="11"/>
    </row>
    <row r="4" spans="2:6" ht="100" customHeight="1" x14ac:dyDescent="0.2">
      <c r="B4" s="44" t="s">
        <v>272</v>
      </c>
      <c r="C4" s="76" t="s">
        <v>17</v>
      </c>
      <c r="D4" s="77" t="s">
        <v>12</v>
      </c>
      <c r="E4" s="76" t="s">
        <v>18</v>
      </c>
    </row>
    <row r="5" spans="2:6" x14ac:dyDescent="0.2">
      <c r="B5" s="44"/>
      <c r="C5" s="44"/>
      <c r="D5" s="78"/>
      <c r="E5" s="59"/>
    </row>
    <row r="6" spans="2:6" x14ac:dyDescent="0.2">
      <c r="B6" s="44" t="s">
        <v>37</v>
      </c>
      <c r="C6" s="44">
        <v>20</v>
      </c>
      <c r="D6" s="78">
        <f>E6/C6</f>
        <v>2.7404999999999999</v>
      </c>
      <c r="E6" s="59">
        <v>54.81</v>
      </c>
    </row>
    <row r="7" spans="2:6" x14ac:dyDescent="0.2">
      <c r="B7" s="44" t="s">
        <v>223</v>
      </c>
      <c r="C7" s="44">
        <v>20</v>
      </c>
      <c r="D7" s="78">
        <f>E7/C7</f>
        <v>1.294</v>
      </c>
      <c r="E7" s="59">
        <v>25.88</v>
      </c>
    </row>
    <row r="8" spans="2:6" x14ac:dyDescent="0.2">
      <c r="B8" s="44" t="s">
        <v>224</v>
      </c>
      <c r="C8" s="44">
        <v>20</v>
      </c>
      <c r="D8" s="78">
        <f>E8/C8</f>
        <v>0.56850000000000001</v>
      </c>
      <c r="E8" s="59">
        <v>11.37</v>
      </c>
    </row>
    <row r="9" spans="2:6" x14ac:dyDescent="0.2">
      <c r="B9" s="44" t="s">
        <v>225</v>
      </c>
      <c r="C9" s="44">
        <v>20</v>
      </c>
      <c r="D9" s="78">
        <f>E9/C9</f>
        <v>0.253</v>
      </c>
      <c r="E9" s="59">
        <v>5.0599999999999996</v>
      </c>
    </row>
    <row r="10" spans="2:6" x14ac:dyDescent="0.2">
      <c r="B10" s="44" t="s">
        <v>36</v>
      </c>
      <c r="C10" s="44">
        <v>20</v>
      </c>
      <c r="D10" s="78">
        <f>E10/C10</f>
        <v>0.14450000000000002</v>
      </c>
      <c r="E10" s="59">
        <v>2.89</v>
      </c>
    </row>
    <row r="11" spans="2:6" x14ac:dyDescent="0.2">
      <c r="B11" s="44"/>
      <c r="C11" s="44"/>
      <c r="D11" s="78"/>
      <c r="E11" s="79"/>
      <c r="F11" s="59"/>
    </row>
    <row r="12" spans="2:6" ht="105" x14ac:dyDescent="0.2">
      <c r="B12" s="44" t="s">
        <v>273</v>
      </c>
      <c r="C12" s="76" t="s">
        <v>15</v>
      </c>
      <c r="D12" s="77" t="s">
        <v>12</v>
      </c>
      <c r="E12" s="76" t="s">
        <v>16</v>
      </c>
    </row>
    <row r="13" spans="2:6" x14ac:dyDescent="0.2">
      <c r="B13" s="44"/>
      <c r="C13" s="44"/>
      <c r="D13" s="44"/>
      <c r="E13" s="44"/>
    </row>
    <row r="14" spans="2:6" x14ac:dyDescent="0.2">
      <c r="B14" s="64" t="s">
        <v>13</v>
      </c>
      <c r="C14" s="59">
        <v>19.920000000000002</v>
      </c>
      <c r="D14" s="78">
        <f>E14/C14</f>
        <v>2.8348393574297184</v>
      </c>
      <c r="E14" s="64">
        <v>56.47</v>
      </c>
    </row>
    <row r="15" spans="2:6" x14ac:dyDescent="0.2">
      <c r="B15" s="64" t="s">
        <v>14</v>
      </c>
      <c r="C15" s="59">
        <v>80.08</v>
      </c>
      <c r="D15" s="78">
        <f>E15/C15</f>
        <v>0.54358141858141862</v>
      </c>
      <c r="E15" s="64">
        <v>43.53</v>
      </c>
    </row>
    <row r="16" spans="2:6" x14ac:dyDescent="0.2">
      <c r="B16" s="64"/>
      <c r="C16" s="59"/>
      <c r="D16" s="101"/>
      <c r="E16" s="102"/>
      <c r="F16" s="64"/>
    </row>
    <row r="17" spans="1:6" x14ac:dyDescent="0.2">
      <c r="B17" s="64"/>
      <c r="C17" s="59"/>
      <c r="D17" s="101"/>
      <c r="E17" s="102"/>
      <c r="F17" s="64"/>
    </row>
    <row r="18" spans="1:6" ht="105" x14ac:dyDescent="0.2">
      <c r="B18" s="44" t="s">
        <v>274</v>
      </c>
      <c r="C18" s="76" t="s">
        <v>11</v>
      </c>
      <c r="D18" s="77" t="s">
        <v>12</v>
      </c>
      <c r="E18" s="76" t="s">
        <v>8</v>
      </c>
    </row>
    <row r="19" spans="1:6" x14ac:dyDescent="0.2">
      <c r="B19" s="44"/>
      <c r="C19" s="64"/>
      <c r="D19" s="80"/>
      <c r="E19" s="64"/>
    </row>
    <row r="20" spans="1:6" x14ac:dyDescent="0.2">
      <c r="B20" s="44" t="s">
        <v>27</v>
      </c>
      <c r="C20" s="64">
        <v>5.56</v>
      </c>
      <c r="D20" s="80">
        <f>E20/C20</f>
        <v>2.1474820143884892</v>
      </c>
      <c r="E20" s="64">
        <v>11.94</v>
      </c>
    </row>
    <row r="21" spans="1:6" x14ac:dyDescent="0.2">
      <c r="B21" s="44" t="s">
        <v>28</v>
      </c>
      <c r="C21" s="64">
        <v>8.43</v>
      </c>
      <c r="D21" s="80">
        <f>E21/C21</f>
        <v>1.1281138790035588</v>
      </c>
      <c r="E21" s="64">
        <v>9.51</v>
      </c>
    </row>
    <row r="22" spans="1:6" x14ac:dyDescent="0.2">
      <c r="B22" s="44" t="s">
        <v>29</v>
      </c>
      <c r="C22" s="64">
        <v>85.92</v>
      </c>
      <c r="D22" s="80">
        <f>E22/C22</f>
        <v>0.91049813780260713</v>
      </c>
      <c r="E22" s="64">
        <v>78.23</v>
      </c>
    </row>
    <row r="23" spans="1:6" x14ac:dyDescent="0.2">
      <c r="B23" s="44" t="s">
        <v>5</v>
      </c>
      <c r="C23" s="64">
        <v>0.28999999999999998</v>
      </c>
      <c r="D23" s="80">
        <f>E23/C23</f>
        <v>1.0689655172413794</v>
      </c>
      <c r="E23" s="64">
        <v>0.31</v>
      </c>
    </row>
    <row r="27" spans="1:6" x14ac:dyDescent="0.2">
      <c r="A27" s="25"/>
    </row>
    <row r="31" spans="1:6" ht="98.5" customHeight="1" x14ac:dyDescent="0.2">
      <c r="F31" s="5"/>
    </row>
    <row r="32" spans="1:6" x14ac:dyDescent="0.2">
      <c r="F32" s="1"/>
    </row>
    <row r="33" spans="2:12" x14ac:dyDescent="0.2">
      <c r="F33" s="1"/>
    </row>
    <row r="34" spans="2:12" x14ac:dyDescent="0.2">
      <c r="F34" s="1"/>
      <c r="I34" s="4"/>
      <c r="J34" s="4"/>
      <c r="L34" s="1"/>
    </row>
    <row r="35" spans="2:12" x14ac:dyDescent="0.2">
      <c r="B35" s="1"/>
      <c r="C35" s="14"/>
      <c r="D35" s="14"/>
      <c r="E35" s="1"/>
      <c r="F35" s="1"/>
      <c r="I35" s="4"/>
      <c r="J35" s="4"/>
      <c r="L35" s="1"/>
    </row>
  </sheetData>
  <pageMargins left="0.7" right="0.7" top="0.75" bottom="0.75" header="0.3" footer="0.3"/>
  <pageSetup orientation="portrait" r:id="rId1"/>
  <drawing r:id="rId2"/>
  <tableParts count="4">
    <tablePart r:id="rId3"/>
    <tablePart r:id="rId4"/>
    <tablePart r:id="rId5"/>
    <tablePart r:id="rId6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10"/>
  <sheetViews>
    <sheetView zoomScale="81" zoomScaleNormal="81" workbookViewId="0"/>
  </sheetViews>
  <sheetFormatPr baseColWidth="10" defaultColWidth="8.83203125" defaultRowHeight="15" x14ac:dyDescent="0.2"/>
  <cols>
    <col min="1" max="1" width="25.1640625" bestFit="1" customWidth="1"/>
    <col min="2" max="2" width="36.5" customWidth="1"/>
    <col min="3" max="3" width="10.33203125" customWidth="1"/>
    <col min="4" max="4" width="15.33203125" customWidth="1"/>
    <col min="5" max="5" width="12.33203125" customWidth="1"/>
    <col min="6" max="6" width="11.5" customWidth="1"/>
    <col min="7" max="7" width="9.6640625" customWidth="1"/>
    <col min="8" max="10" width="9.1640625" bestFit="1" customWidth="1"/>
    <col min="11" max="11" width="12.5" customWidth="1"/>
    <col min="12" max="12" width="11.83203125" customWidth="1"/>
    <col min="13" max="13" width="11.6640625" customWidth="1"/>
  </cols>
  <sheetData>
    <row r="1" spans="1:13" x14ac:dyDescent="0.2">
      <c r="C1" s="15"/>
    </row>
    <row r="4" spans="1:13" ht="45" x14ac:dyDescent="0.2">
      <c r="A4" s="83" t="s">
        <v>229</v>
      </c>
      <c r="B4" s="83" t="s">
        <v>205</v>
      </c>
      <c r="C4" s="51" t="s">
        <v>298</v>
      </c>
      <c r="D4" s="51" t="s">
        <v>190</v>
      </c>
      <c r="E4" s="51" t="s">
        <v>186</v>
      </c>
      <c r="F4" s="51" t="s">
        <v>191</v>
      </c>
      <c r="G4" s="51" t="s">
        <v>184</v>
      </c>
      <c r="H4" s="51" t="s">
        <v>183</v>
      </c>
      <c r="I4" s="51" t="s">
        <v>181</v>
      </c>
      <c r="J4" s="51" t="s">
        <v>163</v>
      </c>
      <c r="K4" s="51" t="s">
        <v>189</v>
      </c>
      <c r="L4" s="51" t="s">
        <v>126</v>
      </c>
      <c r="M4" s="51" t="s">
        <v>188</v>
      </c>
    </row>
    <row r="5" spans="1:13" ht="30" x14ac:dyDescent="0.2">
      <c r="A5" s="83" t="s">
        <v>174</v>
      </c>
      <c r="B5" s="98" t="s">
        <v>275</v>
      </c>
      <c r="C5" s="85" t="s">
        <v>103</v>
      </c>
      <c r="D5" s="58">
        <v>32.200000000000003</v>
      </c>
      <c r="E5" s="54">
        <v>37</v>
      </c>
      <c r="F5" s="58">
        <v>21.2</v>
      </c>
      <c r="G5" s="89">
        <v>25.7</v>
      </c>
      <c r="H5" s="89">
        <v>14.4</v>
      </c>
      <c r="I5" s="89">
        <v>8.8000000000000007</v>
      </c>
      <c r="J5" s="89">
        <v>9</v>
      </c>
      <c r="K5" s="89">
        <v>13.1</v>
      </c>
      <c r="L5" s="58">
        <v>3.8</v>
      </c>
      <c r="M5" s="58">
        <v>3.7</v>
      </c>
    </row>
    <row r="6" spans="1:13" ht="30" x14ac:dyDescent="0.2">
      <c r="A6" s="83" t="s">
        <v>175</v>
      </c>
      <c r="B6" s="98" t="s">
        <v>276</v>
      </c>
      <c r="C6" s="85" t="s">
        <v>104</v>
      </c>
      <c r="D6" s="54">
        <v>24.5</v>
      </c>
      <c r="E6" s="54">
        <v>38.299999999999997</v>
      </c>
      <c r="F6" s="54">
        <v>19</v>
      </c>
      <c r="G6" s="89">
        <v>24.6</v>
      </c>
      <c r="H6" s="89">
        <v>10.199999999999999</v>
      </c>
      <c r="I6" s="89">
        <v>5.8</v>
      </c>
      <c r="J6" s="89">
        <v>7.7</v>
      </c>
      <c r="K6" s="89">
        <v>10.3</v>
      </c>
      <c r="L6" s="58">
        <v>3.4</v>
      </c>
      <c r="M6" s="58">
        <v>3</v>
      </c>
    </row>
    <row r="7" spans="1:13" ht="30" x14ac:dyDescent="0.2">
      <c r="A7" s="83" t="s">
        <v>167</v>
      </c>
      <c r="B7" s="98" t="s">
        <v>277</v>
      </c>
      <c r="C7" s="85" t="s">
        <v>105</v>
      </c>
      <c r="D7" s="54">
        <v>4.9000000000000004</v>
      </c>
      <c r="E7" s="54">
        <v>9.9</v>
      </c>
      <c r="F7" s="54">
        <v>4.7</v>
      </c>
      <c r="G7" s="89">
        <v>7.3</v>
      </c>
      <c r="H7" s="89">
        <v>2.7</v>
      </c>
      <c r="I7" s="89">
        <v>2.7</v>
      </c>
      <c r="J7" s="89">
        <v>2.4</v>
      </c>
      <c r="K7" s="89">
        <v>3.6</v>
      </c>
      <c r="L7" s="54">
        <v>1.6</v>
      </c>
      <c r="M7" s="54">
        <v>1.5</v>
      </c>
    </row>
    <row r="8" spans="1:13" ht="30" x14ac:dyDescent="0.2">
      <c r="A8" s="83" t="s">
        <v>176</v>
      </c>
      <c r="B8" s="98" t="s">
        <v>278</v>
      </c>
      <c r="C8" s="85" t="s">
        <v>105</v>
      </c>
      <c r="D8" s="54">
        <v>55.3</v>
      </c>
      <c r="E8" s="54">
        <v>40</v>
      </c>
      <c r="F8" s="54">
        <v>45.5</v>
      </c>
      <c r="G8" s="89">
        <v>21.3</v>
      </c>
      <c r="H8" s="89">
        <v>25.8</v>
      </c>
      <c r="I8" s="89">
        <v>11.1</v>
      </c>
      <c r="J8" s="89">
        <v>6.1</v>
      </c>
      <c r="K8" s="83">
        <v>14.9</v>
      </c>
      <c r="L8" s="54">
        <v>2</v>
      </c>
      <c r="M8" s="54">
        <v>3.2</v>
      </c>
    </row>
    <row r="9" spans="1:13" ht="30" x14ac:dyDescent="0.2">
      <c r="A9" s="83" t="s">
        <v>171</v>
      </c>
      <c r="B9" s="98" t="s">
        <v>279</v>
      </c>
      <c r="C9" s="85" t="s">
        <v>108</v>
      </c>
      <c r="D9" s="89">
        <v>64.2</v>
      </c>
      <c r="E9" s="89">
        <v>58.6</v>
      </c>
      <c r="F9" s="89">
        <v>53.1</v>
      </c>
      <c r="G9" s="89">
        <v>36.700000000000003</v>
      </c>
      <c r="H9" s="89">
        <v>31</v>
      </c>
      <c r="I9" s="89">
        <v>27.7</v>
      </c>
      <c r="J9" s="89">
        <v>35.5</v>
      </c>
      <c r="K9" s="89">
        <v>30.68</v>
      </c>
      <c r="L9" s="54">
        <v>27.3</v>
      </c>
      <c r="M9" s="89">
        <v>23.5</v>
      </c>
    </row>
    <row r="10" spans="1:13" ht="30" x14ac:dyDescent="0.2">
      <c r="A10" s="83" t="s">
        <v>177</v>
      </c>
      <c r="B10" s="98" t="s">
        <v>162</v>
      </c>
      <c r="C10" s="85" t="s">
        <v>108</v>
      </c>
      <c r="D10" s="103">
        <v>3828.05</v>
      </c>
      <c r="E10" s="103">
        <v>4410.54</v>
      </c>
      <c r="F10" s="103">
        <v>5483.56</v>
      </c>
      <c r="G10" s="104">
        <v>17191.97</v>
      </c>
      <c r="H10" s="103">
        <v>21775.3</v>
      </c>
      <c r="I10" s="103">
        <v>27714.54</v>
      </c>
      <c r="J10" s="103">
        <v>31618.66</v>
      </c>
      <c r="K10" s="104">
        <v>24931.79</v>
      </c>
      <c r="L10" s="103">
        <v>53647.65</v>
      </c>
      <c r="M10" s="103">
        <v>45349.59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2"/>
  <sheetViews>
    <sheetView zoomScale="80" zoomScaleNormal="80" workbookViewId="0"/>
  </sheetViews>
  <sheetFormatPr baseColWidth="10" defaultColWidth="8.83203125" defaultRowHeight="15" x14ac:dyDescent="0.2"/>
  <cols>
    <col min="2" max="2" width="20.33203125" customWidth="1"/>
    <col min="3" max="3" width="11.83203125" customWidth="1"/>
  </cols>
  <sheetData>
    <row r="1" spans="1:3" x14ac:dyDescent="0.2">
      <c r="A1" s="15"/>
    </row>
    <row r="2" spans="1:3" x14ac:dyDescent="0.2">
      <c r="B2" s="90" t="s">
        <v>299</v>
      </c>
      <c r="C2" s="90" t="s">
        <v>214</v>
      </c>
    </row>
    <row r="3" spans="1:3" x14ac:dyDescent="0.2">
      <c r="B3" s="51" t="s">
        <v>179</v>
      </c>
      <c r="C3" s="58">
        <v>3.7</v>
      </c>
    </row>
    <row r="4" spans="1:3" x14ac:dyDescent="0.2">
      <c r="B4" s="69" t="s">
        <v>283</v>
      </c>
      <c r="C4" s="62">
        <v>3.7309999999999999</v>
      </c>
    </row>
    <row r="5" spans="1:3" x14ac:dyDescent="0.2">
      <c r="B5" s="69" t="s">
        <v>126</v>
      </c>
      <c r="C5" s="62">
        <v>3.8</v>
      </c>
    </row>
    <row r="6" spans="1:3" x14ac:dyDescent="0.2">
      <c r="B6" s="69" t="s">
        <v>36</v>
      </c>
      <c r="C6" s="62">
        <v>5.2</v>
      </c>
    </row>
    <row r="7" spans="1:3" ht="30" x14ac:dyDescent="0.2">
      <c r="B7" s="69" t="s">
        <v>284</v>
      </c>
      <c r="C7" s="62">
        <v>5.3</v>
      </c>
    </row>
    <row r="8" spans="1:3" x14ac:dyDescent="0.2">
      <c r="B8" s="69" t="s">
        <v>181</v>
      </c>
      <c r="C8" s="62">
        <v>8.8000000000000007</v>
      </c>
    </row>
    <row r="9" spans="1:3" x14ac:dyDescent="0.2">
      <c r="B9" s="69" t="s">
        <v>35</v>
      </c>
      <c r="C9" s="62">
        <v>9</v>
      </c>
    </row>
    <row r="10" spans="1:3" x14ac:dyDescent="0.2">
      <c r="B10" s="51" t="s">
        <v>127</v>
      </c>
      <c r="C10" s="62">
        <v>9.4</v>
      </c>
    </row>
    <row r="11" spans="1:3" ht="30" x14ac:dyDescent="0.2">
      <c r="B11" s="51" t="s">
        <v>33</v>
      </c>
      <c r="C11" s="62">
        <v>10.7</v>
      </c>
    </row>
    <row r="12" spans="1:3" x14ac:dyDescent="0.2">
      <c r="B12" s="51" t="s">
        <v>187</v>
      </c>
      <c r="C12" s="62">
        <v>10.9</v>
      </c>
    </row>
    <row r="13" spans="1:3" x14ac:dyDescent="0.2">
      <c r="B13" s="69" t="s">
        <v>122</v>
      </c>
      <c r="C13" s="62">
        <v>13.1</v>
      </c>
    </row>
    <row r="14" spans="1:3" x14ac:dyDescent="0.2">
      <c r="B14" s="69" t="s">
        <v>193</v>
      </c>
      <c r="C14" s="62">
        <v>13.3</v>
      </c>
    </row>
    <row r="15" spans="1:3" x14ac:dyDescent="0.2">
      <c r="B15" s="69" t="s">
        <v>32</v>
      </c>
      <c r="C15" s="62">
        <v>14.2</v>
      </c>
    </row>
    <row r="16" spans="1:3" x14ac:dyDescent="0.2">
      <c r="B16" s="69" t="s">
        <v>128</v>
      </c>
      <c r="C16" s="62">
        <v>14.4</v>
      </c>
    </row>
    <row r="17" spans="2:3" x14ac:dyDescent="0.2">
      <c r="B17" s="51" t="s">
        <v>129</v>
      </c>
      <c r="C17" s="62">
        <v>17.2</v>
      </c>
    </row>
    <row r="18" spans="2:3" ht="30" x14ac:dyDescent="0.2">
      <c r="B18" s="69" t="s">
        <v>285</v>
      </c>
      <c r="C18" s="62">
        <v>18.7</v>
      </c>
    </row>
    <row r="19" spans="2:3" x14ac:dyDescent="0.2">
      <c r="B19" s="69" t="s">
        <v>130</v>
      </c>
      <c r="C19" s="62">
        <v>18.899999999999999</v>
      </c>
    </row>
    <row r="20" spans="2:3" ht="30" x14ac:dyDescent="0.2">
      <c r="B20" s="69" t="s">
        <v>286</v>
      </c>
      <c r="C20" s="62">
        <v>19.399999999999999</v>
      </c>
    </row>
    <row r="21" spans="2:3" ht="30" x14ac:dyDescent="0.2">
      <c r="B21" s="69" t="s">
        <v>287</v>
      </c>
      <c r="C21" s="62">
        <v>21.2</v>
      </c>
    </row>
    <row r="22" spans="2:3" x14ac:dyDescent="0.2">
      <c r="B22" s="51" t="s">
        <v>131</v>
      </c>
      <c r="C22" s="62">
        <v>21.2</v>
      </c>
    </row>
    <row r="23" spans="2:3" x14ac:dyDescent="0.2">
      <c r="B23" s="69" t="s">
        <v>37</v>
      </c>
      <c r="C23" s="62">
        <v>23</v>
      </c>
    </row>
    <row r="24" spans="2:3" x14ac:dyDescent="0.2">
      <c r="B24" s="69" t="s">
        <v>184</v>
      </c>
      <c r="C24" s="62">
        <v>25.7</v>
      </c>
    </row>
    <row r="25" spans="2:3" ht="30" x14ac:dyDescent="0.2">
      <c r="B25" s="69" t="s">
        <v>288</v>
      </c>
      <c r="C25" s="62">
        <v>26.9</v>
      </c>
    </row>
    <row r="26" spans="2:3" ht="30" x14ac:dyDescent="0.2">
      <c r="B26" s="69" t="s">
        <v>289</v>
      </c>
      <c r="C26" s="62">
        <v>32.200000000000003</v>
      </c>
    </row>
    <row r="27" spans="2:3" x14ac:dyDescent="0.2">
      <c r="B27" s="51" t="s">
        <v>186</v>
      </c>
      <c r="C27" s="58">
        <v>37</v>
      </c>
    </row>
    <row r="28" spans="2:3" x14ac:dyDescent="0.2">
      <c r="B28" s="51"/>
      <c r="C28" s="63"/>
    </row>
    <row r="29" spans="2:3" x14ac:dyDescent="0.2">
      <c r="B29" s="70" t="s">
        <v>215</v>
      </c>
      <c r="C29" s="71">
        <v>1.3271028037383177</v>
      </c>
    </row>
    <row r="30" spans="2:3" x14ac:dyDescent="0.2">
      <c r="B30" s="70" t="s">
        <v>280</v>
      </c>
      <c r="C30" s="71">
        <v>4.4230769230769234</v>
      </c>
    </row>
    <row r="31" spans="2:3" x14ac:dyDescent="0.2">
      <c r="B31" s="70" t="s">
        <v>282</v>
      </c>
      <c r="C31" s="71">
        <v>2.920454545454545</v>
      </c>
    </row>
    <row r="32" spans="2:3" x14ac:dyDescent="0.2">
      <c r="B32" s="70" t="s">
        <v>281</v>
      </c>
      <c r="C32" s="71">
        <v>10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33"/>
  <sheetViews>
    <sheetView zoomScale="83" zoomScaleNormal="83" workbookViewId="0"/>
  </sheetViews>
  <sheetFormatPr baseColWidth="10" defaultColWidth="8.83203125" defaultRowHeight="15" x14ac:dyDescent="0.2"/>
  <cols>
    <col min="2" max="2" width="18.83203125" customWidth="1"/>
    <col min="3" max="3" width="12.1640625" customWidth="1"/>
  </cols>
  <sheetData>
    <row r="1" spans="1:3" x14ac:dyDescent="0.2">
      <c r="A1" s="24"/>
    </row>
    <row r="2" spans="1:3" x14ac:dyDescent="0.2">
      <c r="B2" s="44" t="s">
        <v>299</v>
      </c>
      <c r="C2" s="44" t="s">
        <v>214</v>
      </c>
    </row>
    <row r="3" spans="1:3" x14ac:dyDescent="0.2">
      <c r="B3" s="50" t="s">
        <v>283</v>
      </c>
      <c r="C3" s="58">
        <v>20.2</v>
      </c>
    </row>
    <row r="4" spans="1:3" ht="30" x14ac:dyDescent="0.2">
      <c r="B4" s="76" t="s">
        <v>284</v>
      </c>
      <c r="C4" s="62">
        <v>23</v>
      </c>
    </row>
    <row r="5" spans="1:3" x14ac:dyDescent="0.2">
      <c r="B5" s="51" t="s">
        <v>179</v>
      </c>
      <c r="C5" s="62">
        <v>23.5</v>
      </c>
    </row>
    <row r="6" spans="1:3" x14ac:dyDescent="0.2">
      <c r="B6" s="76" t="s">
        <v>36</v>
      </c>
      <c r="C6" s="62">
        <v>24.8</v>
      </c>
    </row>
    <row r="7" spans="1:3" x14ac:dyDescent="0.2">
      <c r="B7" s="50" t="s">
        <v>180</v>
      </c>
      <c r="C7" s="62">
        <v>26.9</v>
      </c>
    </row>
    <row r="8" spans="1:3" x14ac:dyDescent="0.2">
      <c r="B8" s="50" t="s">
        <v>178</v>
      </c>
      <c r="C8" s="58">
        <v>27.3</v>
      </c>
    </row>
    <row r="9" spans="1:3" x14ac:dyDescent="0.2">
      <c r="B9" s="76" t="s">
        <v>181</v>
      </c>
      <c r="C9" s="62">
        <v>27.7</v>
      </c>
    </row>
    <row r="10" spans="1:3" x14ac:dyDescent="0.2">
      <c r="B10" s="50" t="s">
        <v>182</v>
      </c>
      <c r="C10" s="62">
        <v>27.8</v>
      </c>
    </row>
    <row r="11" spans="1:3" ht="30" x14ac:dyDescent="0.2">
      <c r="B11" s="50" t="s">
        <v>33</v>
      </c>
      <c r="C11" s="62">
        <v>28.7</v>
      </c>
    </row>
    <row r="12" spans="1:3" x14ac:dyDescent="0.2">
      <c r="B12" s="76" t="s">
        <v>122</v>
      </c>
      <c r="C12" s="62">
        <v>30.7</v>
      </c>
    </row>
    <row r="13" spans="1:3" x14ac:dyDescent="0.2">
      <c r="B13" s="76" t="s">
        <v>183</v>
      </c>
      <c r="C13" s="62">
        <v>31</v>
      </c>
    </row>
    <row r="14" spans="1:3" x14ac:dyDescent="0.2">
      <c r="B14" s="76" t="s">
        <v>193</v>
      </c>
      <c r="C14" s="62">
        <v>31.6</v>
      </c>
    </row>
    <row r="15" spans="1:3" x14ac:dyDescent="0.2">
      <c r="B15" s="76" t="s">
        <v>32</v>
      </c>
      <c r="C15" s="62">
        <v>33.1</v>
      </c>
    </row>
    <row r="16" spans="1:3" x14ac:dyDescent="0.2">
      <c r="B16" s="76" t="s">
        <v>35</v>
      </c>
      <c r="C16" s="62">
        <v>35.5</v>
      </c>
    </row>
    <row r="17" spans="2:3" ht="45" x14ac:dyDescent="0.2">
      <c r="B17" s="76" t="s">
        <v>285</v>
      </c>
      <c r="C17" s="62">
        <v>36.200000000000003</v>
      </c>
    </row>
    <row r="18" spans="2:3" x14ac:dyDescent="0.2">
      <c r="B18" s="76" t="s">
        <v>184</v>
      </c>
      <c r="C18" s="62">
        <v>36.700000000000003</v>
      </c>
    </row>
    <row r="19" spans="2:3" ht="45" x14ac:dyDescent="0.2">
      <c r="B19" s="76" t="s">
        <v>288</v>
      </c>
      <c r="C19" s="62">
        <v>42.1</v>
      </c>
    </row>
    <row r="20" spans="2:3" x14ac:dyDescent="0.2">
      <c r="B20" s="50" t="s">
        <v>131</v>
      </c>
      <c r="C20" s="62">
        <v>53.1</v>
      </c>
    </row>
    <row r="21" spans="2:3" x14ac:dyDescent="0.2">
      <c r="B21" s="50" t="s">
        <v>185</v>
      </c>
      <c r="C21" s="62">
        <v>54.8</v>
      </c>
    </row>
    <row r="22" spans="2:3" x14ac:dyDescent="0.2">
      <c r="B22" s="76" t="s">
        <v>37</v>
      </c>
      <c r="C22" s="62">
        <v>55.7</v>
      </c>
    </row>
    <row r="23" spans="2:3" ht="30" x14ac:dyDescent="0.2">
      <c r="B23" s="76" t="s">
        <v>287</v>
      </c>
      <c r="C23" s="62">
        <v>56.8</v>
      </c>
    </row>
    <row r="24" spans="2:3" x14ac:dyDescent="0.2">
      <c r="B24" s="50" t="s">
        <v>186</v>
      </c>
      <c r="C24" s="62">
        <v>58.6</v>
      </c>
    </row>
    <row r="25" spans="2:3" ht="30" x14ac:dyDescent="0.2">
      <c r="B25" s="50" t="s">
        <v>290</v>
      </c>
      <c r="C25" s="62">
        <v>58.9</v>
      </c>
    </row>
    <row r="26" spans="2:3" x14ac:dyDescent="0.2">
      <c r="B26" s="50" t="s">
        <v>130</v>
      </c>
      <c r="C26" s="58">
        <v>63.6</v>
      </c>
    </row>
    <row r="27" spans="2:3" ht="45" x14ac:dyDescent="0.2">
      <c r="B27" s="51" t="s">
        <v>291</v>
      </c>
      <c r="C27" s="58">
        <v>64.2</v>
      </c>
    </row>
    <row r="28" spans="2:3" x14ac:dyDescent="0.2">
      <c r="B28" s="51"/>
      <c r="C28" s="63"/>
    </row>
    <row r="29" spans="2:3" x14ac:dyDescent="0.2">
      <c r="B29" s="70" t="s">
        <v>215</v>
      </c>
      <c r="C29" s="71">
        <v>1.1533101045296168</v>
      </c>
    </row>
    <row r="30" spans="2:3" x14ac:dyDescent="0.2">
      <c r="B30" s="70" t="s">
        <v>280</v>
      </c>
      <c r="C30" s="71">
        <v>2.245967741935484</v>
      </c>
    </row>
    <row r="31" spans="2:3" x14ac:dyDescent="0.2">
      <c r="B31" s="70" t="s">
        <v>282</v>
      </c>
      <c r="C31" s="71">
        <v>1.5198555956678701</v>
      </c>
    </row>
    <row r="32" spans="2:3" x14ac:dyDescent="0.2">
      <c r="B32" s="70" t="s">
        <v>218</v>
      </c>
      <c r="C32" s="71">
        <v>2.7319148936170214</v>
      </c>
    </row>
    <row r="33" spans="2:3" x14ac:dyDescent="0.2">
      <c r="B33" s="105"/>
      <c r="C33" s="105"/>
    </row>
  </sheetData>
  <pageMargins left="0.7" right="0.7" top="0.75" bottom="0.75" header="0.3" footer="0.3"/>
  <drawing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3:C12"/>
  <sheetViews>
    <sheetView zoomScale="82" zoomScaleNormal="82" workbookViewId="0"/>
  </sheetViews>
  <sheetFormatPr baseColWidth="10" defaultColWidth="8.83203125" defaultRowHeight="15" x14ac:dyDescent="0.2"/>
  <cols>
    <col min="2" max="2" width="14.6640625" customWidth="1"/>
    <col min="3" max="3" width="11.83203125" customWidth="1"/>
  </cols>
  <sheetData>
    <row r="3" spans="2:3" x14ac:dyDescent="0.2">
      <c r="B3" s="100" t="s">
        <v>299</v>
      </c>
      <c r="C3" s="52" t="s">
        <v>214</v>
      </c>
    </row>
    <row r="4" spans="2:3" x14ac:dyDescent="0.2">
      <c r="B4" s="76" t="s">
        <v>35</v>
      </c>
      <c r="C4" s="44">
        <v>13.2</v>
      </c>
    </row>
    <row r="5" spans="2:3" ht="30" x14ac:dyDescent="0.2">
      <c r="B5" s="50" t="s">
        <v>33</v>
      </c>
      <c r="C5" s="44">
        <v>13.3</v>
      </c>
    </row>
    <row r="6" spans="2:3" x14ac:dyDescent="0.2">
      <c r="B6" s="76" t="s">
        <v>132</v>
      </c>
      <c r="C6" s="44">
        <v>15.2</v>
      </c>
    </row>
    <row r="7" spans="2:3" ht="30" x14ac:dyDescent="0.2">
      <c r="B7" s="76" t="s">
        <v>194</v>
      </c>
      <c r="C7" s="44">
        <v>17.100000000000001</v>
      </c>
    </row>
    <row r="8" spans="2:3" x14ac:dyDescent="0.2">
      <c r="B8" s="76" t="s">
        <v>133</v>
      </c>
      <c r="C8" s="44">
        <v>21.2</v>
      </c>
    </row>
    <row r="9" spans="2:3" ht="30" x14ac:dyDescent="0.2">
      <c r="B9" s="76" t="s">
        <v>292</v>
      </c>
      <c r="C9" s="44">
        <v>21.6</v>
      </c>
    </row>
    <row r="10" spans="2:3" ht="30" x14ac:dyDescent="0.2">
      <c r="B10" s="76" t="s">
        <v>293</v>
      </c>
      <c r="C10" s="44">
        <v>23.5</v>
      </c>
    </row>
    <row r="11" spans="2:3" x14ac:dyDescent="0.2">
      <c r="B11" s="76" t="s">
        <v>128</v>
      </c>
      <c r="C11" s="44">
        <v>27.4</v>
      </c>
    </row>
    <row r="12" spans="2:3" ht="45" x14ac:dyDescent="0.2">
      <c r="B12" s="76" t="s">
        <v>294</v>
      </c>
      <c r="C12" s="44">
        <v>28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38"/>
  <sheetViews>
    <sheetView zoomScale="80" zoomScaleNormal="80" workbookViewId="0"/>
  </sheetViews>
  <sheetFormatPr baseColWidth="10" defaultColWidth="8.83203125" defaultRowHeight="15" x14ac:dyDescent="0.2"/>
  <cols>
    <col min="1" max="1" width="15.33203125" customWidth="1"/>
    <col min="2" max="2" width="27.83203125" bestFit="1" customWidth="1"/>
    <col min="3" max="3" width="20" customWidth="1"/>
    <col min="4" max="4" width="23.1640625" customWidth="1"/>
    <col min="5" max="5" width="16.5" customWidth="1"/>
    <col min="6" max="6" width="10" customWidth="1"/>
    <col min="7" max="7" width="20.6640625" customWidth="1"/>
    <col min="8" max="8" width="11.83203125" customWidth="1"/>
    <col min="9" max="9" width="9.83203125" customWidth="1"/>
    <col min="10" max="10" width="8.1640625" customWidth="1"/>
    <col min="11" max="11" width="10.83203125" customWidth="1"/>
    <col min="13" max="13" width="10.33203125" customWidth="1"/>
    <col min="14" max="14" width="12.1640625" customWidth="1"/>
    <col min="15" max="15" width="9.6640625" customWidth="1"/>
    <col min="16" max="16" width="6.83203125" customWidth="1"/>
    <col min="17" max="17" width="14.1640625" customWidth="1"/>
  </cols>
  <sheetData>
    <row r="1" spans="2:5" x14ac:dyDescent="0.2">
      <c r="C1" s="97" t="s">
        <v>7</v>
      </c>
      <c r="D1" s="97" t="s">
        <v>30</v>
      </c>
    </row>
    <row r="2" spans="2:5" ht="30" x14ac:dyDescent="0.2">
      <c r="C2" s="97" t="s">
        <v>10</v>
      </c>
      <c r="D2" s="97" t="s">
        <v>295</v>
      </c>
    </row>
    <row r="3" spans="2:5" x14ac:dyDescent="0.2">
      <c r="C3" s="10"/>
      <c r="D3" s="10"/>
    </row>
    <row r="4" spans="2:5" ht="75" x14ac:dyDescent="0.2">
      <c r="B4" s="44" t="s">
        <v>297</v>
      </c>
      <c r="C4" s="76" t="s">
        <v>17</v>
      </c>
      <c r="D4" s="77" t="s">
        <v>12</v>
      </c>
      <c r="E4" s="76" t="s">
        <v>18</v>
      </c>
    </row>
    <row r="5" spans="2:5" x14ac:dyDescent="0.2">
      <c r="B5" s="44"/>
      <c r="C5" s="44"/>
      <c r="D5" s="80"/>
      <c r="E5" s="59"/>
    </row>
    <row r="6" spans="2:5" x14ac:dyDescent="0.2">
      <c r="B6" s="44" t="s">
        <v>37</v>
      </c>
      <c r="C6" s="44">
        <v>20</v>
      </c>
      <c r="D6" s="80">
        <f>E6/C6</f>
        <v>1.655</v>
      </c>
      <c r="E6" s="59">
        <v>33.1</v>
      </c>
    </row>
    <row r="7" spans="2:5" x14ac:dyDescent="0.2">
      <c r="B7" s="44" t="s">
        <v>223</v>
      </c>
      <c r="C7" s="44">
        <v>20</v>
      </c>
      <c r="D7" s="80">
        <f>E7/C7</f>
        <v>1.53</v>
      </c>
      <c r="E7" s="59">
        <v>30.6</v>
      </c>
    </row>
    <row r="8" spans="2:5" x14ac:dyDescent="0.2">
      <c r="B8" s="44" t="s">
        <v>224</v>
      </c>
      <c r="C8" s="44">
        <v>20</v>
      </c>
      <c r="D8" s="80">
        <f>E8/C8</f>
        <v>0.98499999999999999</v>
      </c>
      <c r="E8" s="59">
        <v>19.7</v>
      </c>
    </row>
    <row r="9" spans="2:5" x14ac:dyDescent="0.2">
      <c r="B9" s="44" t="s">
        <v>225</v>
      </c>
      <c r="C9" s="44">
        <v>20</v>
      </c>
      <c r="D9" s="80">
        <f>E9/C9</f>
        <v>0.45499999999999996</v>
      </c>
      <c r="E9" s="59">
        <v>9.1</v>
      </c>
    </row>
    <row r="10" spans="2:5" x14ac:dyDescent="0.2">
      <c r="B10" s="44" t="s">
        <v>36</v>
      </c>
      <c r="C10" s="44">
        <v>20</v>
      </c>
      <c r="D10" s="80">
        <f>E10/C10</f>
        <v>0.375</v>
      </c>
      <c r="E10" s="59">
        <v>7.5</v>
      </c>
    </row>
    <row r="11" spans="2:5" x14ac:dyDescent="0.2">
      <c r="C11" s="10"/>
      <c r="D11" s="10"/>
    </row>
    <row r="12" spans="2:5" x14ac:dyDescent="0.2">
      <c r="C12" s="10"/>
      <c r="D12" s="10"/>
    </row>
    <row r="13" spans="2:5" ht="75" x14ac:dyDescent="0.2">
      <c r="B13" s="44" t="s">
        <v>273</v>
      </c>
      <c r="C13" s="76" t="s">
        <v>15</v>
      </c>
      <c r="D13" s="77" t="s">
        <v>12</v>
      </c>
      <c r="E13" s="76" t="s">
        <v>16</v>
      </c>
    </row>
    <row r="14" spans="2:5" x14ac:dyDescent="0.2">
      <c r="B14" s="44"/>
      <c r="C14" s="59"/>
      <c r="D14" s="80"/>
      <c r="E14" s="64"/>
    </row>
    <row r="15" spans="2:5" x14ac:dyDescent="0.2">
      <c r="B15" s="64" t="s">
        <v>31</v>
      </c>
      <c r="C15" s="59">
        <v>12.6</v>
      </c>
      <c r="D15" s="80">
        <f>E15/C15</f>
        <v>1.0873015873015872</v>
      </c>
      <c r="E15" s="64">
        <v>13.7</v>
      </c>
    </row>
    <row r="16" spans="2:5" x14ac:dyDescent="0.2">
      <c r="B16" s="64" t="s">
        <v>33</v>
      </c>
      <c r="C16" s="59">
        <v>25.3</v>
      </c>
      <c r="D16" s="80">
        <f>E16/C16</f>
        <v>0.76679841897233192</v>
      </c>
      <c r="E16" s="64">
        <v>19.399999999999999</v>
      </c>
    </row>
    <row r="17" spans="1:6" x14ac:dyDescent="0.2">
      <c r="B17" s="44" t="s">
        <v>32</v>
      </c>
      <c r="C17" s="59">
        <v>7.2</v>
      </c>
      <c r="D17" s="80">
        <f>E17/C17</f>
        <v>1.0277777777777779</v>
      </c>
      <c r="E17" s="64">
        <v>7.4</v>
      </c>
    </row>
    <row r="18" spans="1:6" x14ac:dyDescent="0.2">
      <c r="B18" s="44"/>
      <c r="C18" s="59"/>
      <c r="D18" s="80"/>
      <c r="E18" s="79"/>
      <c r="F18" s="64"/>
    </row>
    <row r="19" spans="1:6" x14ac:dyDescent="0.2">
      <c r="B19" s="44"/>
      <c r="C19" s="59"/>
      <c r="D19" s="80"/>
      <c r="E19" s="79"/>
      <c r="F19" s="64"/>
    </row>
    <row r="20" spans="1:6" x14ac:dyDescent="0.2">
      <c r="C20" s="12"/>
    </row>
    <row r="21" spans="1:6" ht="75" x14ac:dyDescent="0.2">
      <c r="B21" s="44" t="s">
        <v>296</v>
      </c>
      <c r="C21" s="76" t="s">
        <v>11</v>
      </c>
      <c r="D21" s="77" t="s">
        <v>12</v>
      </c>
      <c r="E21" s="76" t="s">
        <v>8</v>
      </c>
    </row>
    <row r="22" spans="1:6" x14ac:dyDescent="0.2">
      <c r="B22" s="44"/>
      <c r="C22" s="59"/>
      <c r="D22" s="80"/>
      <c r="E22" s="59"/>
    </row>
    <row r="23" spans="1:6" x14ac:dyDescent="0.2">
      <c r="B23" s="44" t="s">
        <v>181</v>
      </c>
      <c r="C23" s="59">
        <v>61.8</v>
      </c>
      <c r="D23" s="80">
        <f t="shared" ref="D23:D28" si="0">E23/C23</f>
        <v>0.36569579288025894</v>
      </c>
      <c r="E23" s="59">
        <v>22.6</v>
      </c>
    </row>
    <row r="24" spans="1:6" x14ac:dyDescent="0.2">
      <c r="B24" s="44" t="s">
        <v>184</v>
      </c>
      <c r="C24" s="59">
        <v>15.6</v>
      </c>
      <c r="D24" s="80">
        <f t="shared" si="0"/>
        <v>4.0384615384615383</v>
      </c>
      <c r="E24" s="59">
        <v>63</v>
      </c>
    </row>
    <row r="25" spans="1:6" x14ac:dyDescent="0.2">
      <c r="B25" s="44" t="s">
        <v>128</v>
      </c>
      <c r="C25" s="59">
        <v>13.3</v>
      </c>
      <c r="D25" s="80">
        <f t="shared" si="0"/>
        <v>0.70676691729323304</v>
      </c>
      <c r="E25" s="59">
        <v>9.4</v>
      </c>
    </row>
    <row r="26" spans="1:6" x14ac:dyDescent="0.2">
      <c r="B26" s="44" t="s">
        <v>288</v>
      </c>
      <c r="C26" s="59">
        <v>0.5</v>
      </c>
      <c r="D26" s="80">
        <f t="shared" si="0"/>
        <v>2.2000000000000002</v>
      </c>
      <c r="E26" s="59">
        <v>1.1000000000000001</v>
      </c>
    </row>
    <row r="27" spans="1:6" x14ac:dyDescent="0.2">
      <c r="B27" s="44" t="s">
        <v>35</v>
      </c>
      <c r="C27" s="59">
        <v>6.4</v>
      </c>
      <c r="D27" s="80">
        <f t="shared" si="0"/>
        <v>0.421875</v>
      </c>
      <c r="E27" s="59">
        <v>2.7</v>
      </c>
    </row>
    <row r="28" spans="1:6" x14ac:dyDescent="0.2">
      <c r="B28" s="44" t="s">
        <v>5</v>
      </c>
      <c r="C28" s="59">
        <v>0.4</v>
      </c>
      <c r="D28" s="80">
        <f t="shared" si="0"/>
        <v>0.5</v>
      </c>
      <c r="E28" s="59">
        <v>0.2</v>
      </c>
    </row>
    <row r="29" spans="1:6" x14ac:dyDescent="0.2">
      <c r="A29" s="15"/>
    </row>
    <row r="32" spans="1:6" ht="120.75" customHeight="1" x14ac:dyDescent="0.2">
      <c r="F32" s="5"/>
    </row>
    <row r="33" spans="6:12" x14ac:dyDescent="0.2">
      <c r="F33" s="1"/>
    </row>
    <row r="34" spans="6:12" x14ac:dyDescent="0.2">
      <c r="F34" s="1"/>
    </row>
    <row r="35" spans="6:12" x14ac:dyDescent="0.2">
      <c r="F35" s="17"/>
    </row>
    <row r="36" spans="6:12" x14ac:dyDescent="0.2">
      <c r="F36" s="1"/>
      <c r="I36" s="19"/>
      <c r="J36" s="19"/>
      <c r="L36" s="1"/>
    </row>
    <row r="37" spans="6:12" x14ac:dyDescent="0.2">
      <c r="F37" s="1"/>
      <c r="I37" s="19"/>
      <c r="J37" s="19"/>
      <c r="L37" s="1"/>
    </row>
    <row r="38" spans="6:12" x14ac:dyDescent="0.2">
      <c r="F38" s="1"/>
      <c r="I38" s="19"/>
      <c r="J38" s="19"/>
      <c r="L38" s="1"/>
    </row>
  </sheetData>
  <pageMargins left="0.7" right="0.7" top="0.75" bottom="0.75" header="0.3" footer="0.3"/>
  <pageSetup orientation="portrait" r:id="rId1"/>
  <drawing r:id="rId2"/>
  <tableParts count="4">
    <tablePart r:id="rId3"/>
    <tablePart r:id="rId4"/>
    <tablePart r:id="rId5"/>
    <tablePart r:id="rId6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35"/>
  <sheetViews>
    <sheetView zoomScale="83" zoomScaleNormal="83" workbookViewId="0"/>
  </sheetViews>
  <sheetFormatPr baseColWidth="10" defaultColWidth="8.83203125" defaultRowHeight="15" x14ac:dyDescent="0.2"/>
  <cols>
    <col min="1" max="1" width="17.5" bestFit="1" customWidth="1"/>
    <col min="2" max="2" width="22.6640625" customWidth="1"/>
    <col min="3" max="3" width="20.5" customWidth="1"/>
    <col min="4" max="4" width="25.1640625" customWidth="1"/>
    <col min="5" max="5" width="23.33203125" customWidth="1"/>
  </cols>
  <sheetData>
    <row r="2" spans="1:5" x14ac:dyDescent="0.2">
      <c r="A2" s="81"/>
      <c r="B2" s="81"/>
      <c r="C2" s="81"/>
      <c r="D2" s="81"/>
      <c r="E2" s="81"/>
    </row>
    <row r="3" spans="1:5" x14ac:dyDescent="0.2">
      <c r="A3" s="106" t="s">
        <v>53</v>
      </c>
      <c r="B3" s="106" t="s">
        <v>157</v>
      </c>
      <c r="C3" s="106" t="s">
        <v>158</v>
      </c>
      <c r="D3" s="106" t="s">
        <v>159</v>
      </c>
      <c r="E3" s="106" t="s">
        <v>160</v>
      </c>
    </row>
    <row r="4" spans="1:5" x14ac:dyDescent="0.2">
      <c r="A4" s="107" t="s">
        <v>135</v>
      </c>
      <c r="B4" s="108">
        <v>23.3</v>
      </c>
      <c r="C4" s="108">
        <v>16.8</v>
      </c>
      <c r="D4" s="108">
        <v>20</v>
      </c>
      <c r="E4" s="108">
        <v>10.1</v>
      </c>
    </row>
    <row r="5" spans="1:5" x14ac:dyDescent="0.2">
      <c r="A5" s="107" t="s">
        <v>136</v>
      </c>
      <c r="B5" s="108">
        <v>29.8</v>
      </c>
      <c r="C5" s="108">
        <v>30.7</v>
      </c>
      <c r="D5" s="108">
        <v>11.6</v>
      </c>
      <c r="E5" s="108">
        <v>9</v>
      </c>
    </row>
    <row r="6" spans="1:5" x14ac:dyDescent="0.2">
      <c r="A6" s="107" t="s">
        <v>137</v>
      </c>
      <c r="B6" s="108">
        <v>31.7</v>
      </c>
      <c r="C6" s="108">
        <v>35.9</v>
      </c>
      <c r="D6" s="108">
        <v>13.4</v>
      </c>
      <c r="E6" s="108">
        <v>13.9</v>
      </c>
    </row>
    <row r="7" spans="1:5" x14ac:dyDescent="0.2">
      <c r="A7" s="107" t="s">
        <v>138</v>
      </c>
      <c r="B7" s="108">
        <v>32.1</v>
      </c>
      <c r="C7" s="108">
        <v>31.1</v>
      </c>
      <c r="D7" s="108">
        <v>30.9</v>
      </c>
      <c r="E7" s="108">
        <v>17.2</v>
      </c>
    </row>
    <row r="8" spans="1:5" x14ac:dyDescent="0.2">
      <c r="A8" s="107" t="s">
        <v>80</v>
      </c>
      <c r="B8" s="108">
        <v>32.700000000000003</v>
      </c>
      <c r="C8" s="108">
        <v>25.6</v>
      </c>
      <c r="D8" s="108">
        <v>23.1</v>
      </c>
      <c r="E8" s="108">
        <v>16.399999999999999</v>
      </c>
    </row>
    <row r="9" spans="1:5" x14ac:dyDescent="0.2">
      <c r="A9" s="107" t="s">
        <v>139</v>
      </c>
      <c r="B9" s="108">
        <v>34.799999999999997</v>
      </c>
      <c r="C9" s="108">
        <v>33.9</v>
      </c>
      <c r="D9" s="108">
        <v>31.6</v>
      </c>
      <c r="E9" s="108">
        <v>20.399999999999999</v>
      </c>
    </row>
    <row r="10" spans="1:5" x14ac:dyDescent="0.2">
      <c r="A10" s="107" t="s">
        <v>140</v>
      </c>
      <c r="B10" s="108">
        <v>34.799999999999997</v>
      </c>
      <c r="C10" s="108">
        <v>30.9</v>
      </c>
      <c r="D10" s="108">
        <v>3.2</v>
      </c>
      <c r="E10" s="108">
        <v>25.5</v>
      </c>
    </row>
    <row r="11" spans="1:5" x14ac:dyDescent="0.2">
      <c r="A11" s="107" t="s">
        <v>141</v>
      </c>
      <c r="B11" s="108">
        <v>35.5</v>
      </c>
      <c r="C11" s="108">
        <v>42.3</v>
      </c>
      <c r="D11" s="108">
        <v>25.7</v>
      </c>
      <c r="E11" s="108">
        <v>25.8</v>
      </c>
    </row>
    <row r="12" spans="1:5" x14ac:dyDescent="0.2">
      <c r="A12" s="107" t="s">
        <v>142</v>
      </c>
      <c r="B12" s="108">
        <v>37.6</v>
      </c>
      <c r="C12" s="108">
        <v>36.1</v>
      </c>
      <c r="D12" s="108">
        <v>27.9</v>
      </c>
      <c r="E12" s="108">
        <v>16.5</v>
      </c>
    </row>
    <row r="13" spans="1:5" x14ac:dyDescent="0.2">
      <c r="A13" s="107" t="s">
        <v>143</v>
      </c>
      <c r="B13" s="108">
        <v>38</v>
      </c>
      <c r="C13" s="108">
        <v>30.7</v>
      </c>
      <c r="D13" s="108">
        <v>25</v>
      </c>
      <c r="E13" s="108">
        <v>12.7</v>
      </c>
    </row>
    <row r="14" spans="1:5" x14ac:dyDescent="0.2">
      <c r="A14" s="107" t="s">
        <v>66</v>
      </c>
      <c r="B14" s="108">
        <v>38.6</v>
      </c>
      <c r="C14" s="108">
        <v>31.8</v>
      </c>
      <c r="D14" s="108">
        <v>27.3</v>
      </c>
      <c r="E14" s="108">
        <v>18.2</v>
      </c>
    </row>
    <row r="15" spans="1:5" x14ac:dyDescent="0.2">
      <c r="A15" s="107" t="s">
        <v>144</v>
      </c>
      <c r="B15" s="108">
        <v>39.299999999999997</v>
      </c>
      <c r="C15" s="108">
        <v>28.3</v>
      </c>
      <c r="D15" s="108">
        <v>23</v>
      </c>
      <c r="E15" s="108">
        <v>14.4</v>
      </c>
    </row>
    <row r="16" spans="1:5" x14ac:dyDescent="0.2">
      <c r="A16" s="107" t="s">
        <v>145</v>
      </c>
      <c r="B16" s="108">
        <v>41.2</v>
      </c>
      <c r="C16" s="108">
        <v>39.700000000000003</v>
      </c>
      <c r="D16" s="108">
        <v>36.299999999999997</v>
      </c>
      <c r="E16" s="108">
        <v>29.1</v>
      </c>
    </row>
    <row r="17" spans="1:5" x14ac:dyDescent="0.2">
      <c r="A17" s="107" t="s">
        <v>72</v>
      </c>
      <c r="B17" s="108">
        <v>44.7</v>
      </c>
      <c r="C17" s="108">
        <v>32.700000000000003</v>
      </c>
      <c r="D17" s="108">
        <v>37.1</v>
      </c>
      <c r="E17" s="108">
        <v>20.6</v>
      </c>
    </row>
    <row r="18" spans="1:5" x14ac:dyDescent="0.2">
      <c r="A18" s="107" t="s">
        <v>146</v>
      </c>
      <c r="B18" s="108">
        <v>45.8</v>
      </c>
      <c r="C18" s="108">
        <v>32.299999999999997</v>
      </c>
      <c r="D18" s="108">
        <v>31.1</v>
      </c>
      <c r="E18" s="108">
        <v>9.8000000000000007</v>
      </c>
    </row>
    <row r="19" spans="1:5" x14ac:dyDescent="0.2">
      <c r="A19" s="107" t="s">
        <v>147</v>
      </c>
      <c r="B19" s="108">
        <v>47.8</v>
      </c>
      <c r="C19" s="108">
        <v>36</v>
      </c>
      <c r="D19" s="108">
        <v>31.6</v>
      </c>
      <c r="E19" s="108">
        <v>8.6</v>
      </c>
    </row>
    <row r="20" spans="1:5" x14ac:dyDescent="0.2">
      <c r="A20" s="107" t="s">
        <v>62</v>
      </c>
      <c r="B20" s="108">
        <v>48.2</v>
      </c>
      <c r="C20" s="108">
        <v>46.8</v>
      </c>
      <c r="D20" s="108">
        <v>44.8</v>
      </c>
      <c r="E20" s="108">
        <v>38.1</v>
      </c>
    </row>
    <row r="21" spans="1:5" x14ac:dyDescent="0.2">
      <c r="A21" s="107" t="s">
        <v>148</v>
      </c>
      <c r="B21" s="108">
        <v>48.8</v>
      </c>
      <c r="C21" s="108">
        <v>21.6</v>
      </c>
      <c r="D21" s="108">
        <v>46</v>
      </c>
      <c r="E21" s="108">
        <v>10.6</v>
      </c>
    </row>
    <row r="22" spans="1:5" x14ac:dyDescent="0.2">
      <c r="A22" s="107" t="s">
        <v>149</v>
      </c>
      <c r="B22" s="108">
        <v>48.8</v>
      </c>
      <c r="C22" s="108">
        <v>48.8</v>
      </c>
      <c r="D22" s="108">
        <v>23.9</v>
      </c>
      <c r="E22" s="108">
        <v>14.3</v>
      </c>
    </row>
    <row r="23" spans="1:5" x14ac:dyDescent="0.2">
      <c r="A23" s="107" t="s">
        <v>25</v>
      </c>
      <c r="B23" s="108">
        <v>49.6</v>
      </c>
      <c r="C23" s="108">
        <v>40.799999999999997</v>
      </c>
      <c r="D23" s="108">
        <v>39.5</v>
      </c>
      <c r="E23" s="108">
        <v>22.2</v>
      </c>
    </row>
    <row r="24" spans="1:5" x14ac:dyDescent="0.2">
      <c r="A24" s="107" t="s">
        <v>150</v>
      </c>
      <c r="B24" s="108">
        <v>50.5</v>
      </c>
      <c r="C24" s="108">
        <v>42.1</v>
      </c>
      <c r="D24" s="108">
        <v>33.299999999999997</v>
      </c>
      <c r="E24" s="108">
        <v>13.9</v>
      </c>
    </row>
    <row r="25" spans="1:5" x14ac:dyDescent="0.2">
      <c r="A25" s="107" t="s">
        <v>151</v>
      </c>
      <c r="B25" s="108">
        <v>54.8</v>
      </c>
      <c r="C25" s="108">
        <v>42.6</v>
      </c>
      <c r="D25" s="108">
        <v>37.9</v>
      </c>
      <c r="E25" s="108">
        <v>12.8</v>
      </c>
    </row>
    <row r="26" spans="1:5" x14ac:dyDescent="0.2">
      <c r="A26" s="107" t="s">
        <v>152</v>
      </c>
      <c r="B26" s="108">
        <v>59.1</v>
      </c>
      <c r="C26" s="108">
        <v>36.799999999999997</v>
      </c>
      <c r="D26" s="108">
        <v>54.1</v>
      </c>
      <c r="E26" s="108">
        <v>22.7</v>
      </c>
    </row>
    <row r="27" spans="1:5" x14ac:dyDescent="0.2">
      <c r="A27" s="107" t="s">
        <v>153</v>
      </c>
      <c r="B27" s="108">
        <v>59.9</v>
      </c>
      <c r="C27" s="108">
        <v>51.1</v>
      </c>
      <c r="D27" s="108">
        <v>50.6</v>
      </c>
      <c r="E27" s="108">
        <v>40.6</v>
      </c>
    </row>
    <row r="28" spans="1:5" x14ac:dyDescent="0.2">
      <c r="A28" s="107" t="s">
        <v>70</v>
      </c>
      <c r="B28" s="108">
        <v>64.2</v>
      </c>
      <c r="C28" s="108">
        <v>27.1</v>
      </c>
      <c r="D28" s="108">
        <v>10.199999999999999</v>
      </c>
      <c r="E28" s="108">
        <v>6.6</v>
      </c>
    </row>
    <row r="29" spans="1:5" x14ac:dyDescent="0.2">
      <c r="A29" s="107" t="s">
        <v>84</v>
      </c>
      <c r="B29" s="108">
        <v>65.7</v>
      </c>
      <c r="C29" s="108">
        <v>58.3</v>
      </c>
      <c r="D29" s="108">
        <v>16.3</v>
      </c>
      <c r="E29" s="108">
        <v>4.5999999999999996</v>
      </c>
    </row>
    <row r="30" spans="1:5" x14ac:dyDescent="0.2">
      <c r="A30" s="107" t="s">
        <v>154</v>
      </c>
      <c r="B30" s="108">
        <v>66.3</v>
      </c>
      <c r="C30" s="108">
        <v>61.3</v>
      </c>
      <c r="D30" s="108">
        <v>43.8</v>
      </c>
      <c r="E30" s="108">
        <v>22</v>
      </c>
    </row>
    <row r="31" spans="1:5" x14ac:dyDescent="0.2">
      <c r="A31" s="107" t="s">
        <v>155</v>
      </c>
      <c r="B31" s="108">
        <v>72.7</v>
      </c>
      <c r="C31" s="108">
        <v>57.5</v>
      </c>
      <c r="D31" s="108">
        <v>57.5</v>
      </c>
      <c r="E31" s="108">
        <v>23.4</v>
      </c>
    </row>
    <row r="32" spans="1:5" x14ac:dyDescent="0.2">
      <c r="A32" s="107" t="s">
        <v>156</v>
      </c>
      <c r="B32" s="108">
        <v>74.2</v>
      </c>
      <c r="C32" s="108">
        <v>70.7</v>
      </c>
      <c r="D32" s="108">
        <v>10.7</v>
      </c>
      <c r="E32" s="108">
        <v>6.1</v>
      </c>
    </row>
    <row r="33" spans="1:5" x14ac:dyDescent="0.2">
      <c r="A33" s="107" t="s">
        <v>93</v>
      </c>
      <c r="B33" s="108">
        <v>79.900000000000006</v>
      </c>
      <c r="C33" s="108">
        <v>71.400000000000006</v>
      </c>
      <c r="D33" s="108">
        <v>46.2</v>
      </c>
      <c r="E33" s="108">
        <v>23.1</v>
      </c>
    </row>
    <row r="34" spans="1:5" x14ac:dyDescent="0.2">
      <c r="A34" s="107" t="s">
        <v>73</v>
      </c>
      <c r="B34" s="108">
        <v>81.5</v>
      </c>
      <c r="C34" s="108">
        <v>49.6</v>
      </c>
      <c r="D34" s="108">
        <v>68.2</v>
      </c>
      <c r="E34" s="108">
        <v>15.3</v>
      </c>
    </row>
    <row r="35" spans="1:5" x14ac:dyDescent="0.2">
      <c r="A35" s="107" t="s">
        <v>82</v>
      </c>
      <c r="B35" s="108">
        <v>82.7</v>
      </c>
      <c r="C35" s="108">
        <v>77.3</v>
      </c>
      <c r="D35" s="108">
        <v>62.5</v>
      </c>
      <c r="E35" s="108">
        <v>23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39"/>
  <sheetViews>
    <sheetView zoomScale="82" zoomScaleNormal="82" workbookViewId="0"/>
  </sheetViews>
  <sheetFormatPr baseColWidth="10" defaultColWidth="8.83203125" defaultRowHeight="15" x14ac:dyDescent="0.2"/>
  <cols>
    <col min="1" max="1" width="3.6640625" customWidth="1"/>
    <col min="2" max="2" width="14.33203125" bestFit="1" customWidth="1"/>
    <col min="3" max="3" width="17.1640625" style="1" customWidth="1"/>
    <col min="4" max="4" width="13.1640625" style="1" customWidth="1"/>
    <col min="5" max="5" width="23.5" style="1" customWidth="1"/>
    <col min="6" max="7" width="19.1640625" style="1" customWidth="1"/>
    <col min="8" max="8" width="11.33203125" style="17" customWidth="1"/>
    <col min="9" max="9" width="12" style="17" customWidth="1"/>
  </cols>
  <sheetData>
    <row r="1" spans="2:9" ht="37" customHeight="1" x14ac:dyDescent="0.2">
      <c r="B1" s="36" t="s">
        <v>53</v>
      </c>
      <c r="C1" s="37" t="s">
        <v>197</v>
      </c>
      <c r="D1" s="37" t="s">
        <v>198</v>
      </c>
      <c r="E1" s="37" t="s">
        <v>54</v>
      </c>
      <c r="F1" s="38" t="s">
        <v>55</v>
      </c>
      <c r="G1" s="37" t="s">
        <v>56</v>
      </c>
      <c r="H1" s="38" t="s">
        <v>57</v>
      </c>
      <c r="I1" s="38" t="s">
        <v>58</v>
      </c>
    </row>
    <row r="2" spans="2:9" x14ac:dyDescent="0.2">
      <c r="B2" s="39" t="s">
        <v>59</v>
      </c>
      <c r="C2" s="40">
        <v>51.980000000000004</v>
      </c>
      <c r="D2" s="40">
        <v>10.62</v>
      </c>
      <c r="E2" s="40">
        <v>1.41</v>
      </c>
      <c r="F2" s="31">
        <v>14.64</v>
      </c>
      <c r="G2" s="31">
        <v>0</v>
      </c>
      <c r="H2" s="32">
        <v>32.86</v>
      </c>
      <c r="I2" s="32">
        <v>1.18</v>
      </c>
    </row>
    <row r="3" spans="2:9" x14ac:dyDescent="0.2">
      <c r="B3" s="29" t="s">
        <v>60</v>
      </c>
      <c r="C3" s="30">
        <v>68.23</v>
      </c>
      <c r="D3" s="30">
        <v>23.02</v>
      </c>
      <c r="E3" s="30">
        <v>7.86</v>
      </c>
      <c r="F3" s="33">
        <v>33.17</v>
      </c>
      <c r="G3" s="33">
        <v>17.66</v>
      </c>
      <c r="H3" s="32">
        <v>50.91</v>
      </c>
      <c r="I3" s="32">
        <v>10.33</v>
      </c>
    </row>
    <row r="4" spans="2:9" x14ac:dyDescent="0.2">
      <c r="B4" s="39" t="s">
        <v>61</v>
      </c>
      <c r="C4" s="40">
        <v>71.289999999999992</v>
      </c>
      <c r="D4" s="40">
        <v>31.88</v>
      </c>
      <c r="E4" s="40">
        <v>9.11</v>
      </c>
      <c r="F4" s="33">
        <v>49.3</v>
      </c>
      <c r="G4" s="33">
        <v>6.44</v>
      </c>
      <c r="H4" s="32">
        <v>65.2</v>
      </c>
      <c r="I4" s="32">
        <v>7.67</v>
      </c>
    </row>
    <row r="5" spans="2:9" x14ac:dyDescent="0.2">
      <c r="B5" s="29" t="s">
        <v>62</v>
      </c>
      <c r="C5" s="30">
        <v>84.53</v>
      </c>
      <c r="D5" s="30">
        <v>34.99</v>
      </c>
      <c r="E5" s="30">
        <v>3.76</v>
      </c>
      <c r="F5" s="33">
        <v>43.08</v>
      </c>
      <c r="G5" s="33">
        <v>20.63</v>
      </c>
      <c r="H5" s="32">
        <v>76.22</v>
      </c>
      <c r="I5" s="32">
        <v>11.51</v>
      </c>
    </row>
    <row r="6" spans="2:9" x14ac:dyDescent="0.2">
      <c r="B6" s="39" t="s">
        <v>63</v>
      </c>
      <c r="C6" s="40">
        <v>81.41</v>
      </c>
      <c r="D6" s="40">
        <v>40.369999999999997</v>
      </c>
      <c r="E6" s="40">
        <v>3.58</v>
      </c>
      <c r="F6" s="33">
        <v>42.99</v>
      </c>
      <c r="G6" s="33">
        <v>11.06</v>
      </c>
      <c r="H6" s="32">
        <v>73.42</v>
      </c>
      <c r="I6" s="32">
        <v>6.63</v>
      </c>
    </row>
    <row r="7" spans="2:9" x14ac:dyDescent="0.2">
      <c r="B7" s="29" t="s">
        <v>64</v>
      </c>
      <c r="C7" s="30">
        <v>61.22</v>
      </c>
      <c r="D7" s="30">
        <v>41.03</v>
      </c>
      <c r="E7" s="30">
        <v>6.89</v>
      </c>
      <c r="F7" s="33">
        <v>31.65</v>
      </c>
      <c r="G7" s="33">
        <v>36.19</v>
      </c>
      <c r="H7" s="32">
        <v>57.78</v>
      </c>
      <c r="I7" s="32">
        <v>20.059999999999999</v>
      </c>
    </row>
    <row r="8" spans="2:9" x14ac:dyDescent="0.2">
      <c r="B8" s="39" t="s">
        <v>65</v>
      </c>
      <c r="C8" s="40">
        <v>80.150000000000006</v>
      </c>
      <c r="D8" s="40">
        <f>43.92</f>
        <v>43.92</v>
      </c>
      <c r="E8" s="40">
        <v>6.83</v>
      </c>
      <c r="F8" s="33">
        <v>44.38</v>
      </c>
      <c r="G8" s="33">
        <v>20.329999999999998</v>
      </c>
      <c r="H8" s="32">
        <v>73.290000000000006</v>
      </c>
      <c r="I8" s="32">
        <v>12.62</v>
      </c>
    </row>
    <row r="9" spans="2:9" x14ac:dyDescent="0.2">
      <c r="B9" s="29" t="s">
        <v>66</v>
      </c>
      <c r="C9" s="30">
        <v>89.37</v>
      </c>
      <c r="D9" s="30">
        <v>49.03</v>
      </c>
      <c r="E9" s="30">
        <v>8.61</v>
      </c>
      <c r="F9" s="33">
        <v>51.2</v>
      </c>
      <c r="G9" s="33">
        <v>15.07</v>
      </c>
      <c r="H9" s="32">
        <v>82.12</v>
      </c>
      <c r="I9" s="32">
        <v>11.75</v>
      </c>
    </row>
    <row r="10" spans="2:9" x14ac:dyDescent="0.2">
      <c r="B10" s="39" t="s">
        <v>67</v>
      </c>
      <c r="C10" s="40">
        <v>74.38</v>
      </c>
      <c r="D10" s="40">
        <v>51.53</v>
      </c>
      <c r="E10" s="40">
        <v>12.11</v>
      </c>
      <c r="F10" s="33">
        <v>36.33</v>
      </c>
      <c r="G10" s="33">
        <v>28.66</v>
      </c>
      <c r="H10" s="32">
        <v>70.67</v>
      </c>
      <c r="I10" s="32">
        <v>23.05</v>
      </c>
    </row>
    <row r="11" spans="2:9" x14ac:dyDescent="0.2">
      <c r="B11" s="29" t="s">
        <v>19</v>
      </c>
      <c r="C11" s="30">
        <v>96.199999999999989</v>
      </c>
      <c r="D11" s="30">
        <v>53.66</v>
      </c>
      <c r="E11" s="30">
        <v>1.5</v>
      </c>
      <c r="F11" s="33">
        <v>82.86</v>
      </c>
      <c r="G11" s="33">
        <v>23.86</v>
      </c>
      <c r="H11" s="32">
        <v>94.6</v>
      </c>
      <c r="I11" s="32">
        <v>5.53</v>
      </c>
    </row>
    <row r="12" spans="2:9" x14ac:dyDescent="0.2">
      <c r="B12" s="39" t="s">
        <v>68</v>
      </c>
      <c r="C12" s="40">
        <v>95.58</v>
      </c>
      <c r="D12" s="40">
        <v>55.12</v>
      </c>
      <c r="E12" s="40">
        <v>9.33</v>
      </c>
      <c r="F12" s="33">
        <v>81.64</v>
      </c>
      <c r="G12" s="33">
        <v>24.55</v>
      </c>
      <c r="H12" s="32">
        <v>93.43</v>
      </c>
      <c r="I12" s="32">
        <v>13.84</v>
      </c>
    </row>
    <row r="13" spans="2:9" x14ac:dyDescent="0.2">
      <c r="B13" s="29" t="s">
        <v>69</v>
      </c>
      <c r="C13" s="30">
        <v>89.78</v>
      </c>
      <c r="D13" s="30">
        <v>55.81</v>
      </c>
      <c r="E13" s="30">
        <v>16.420000000000002</v>
      </c>
      <c r="F13" s="33">
        <v>73.14</v>
      </c>
      <c r="G13" s="33">
        <v>36.33</v>
      </c>
      <c r="H13" s="32">
        <v>86.49</v>
      </c>
      <c r="I13" s="32">
        <v>26.31</v>
      </c>
    </row>
    <row r="14" spans="2:9" x14ac:dyDescent="0.2">
      <c r="B14" s="39" t="s">
        <v>70</v>
      </c>
      <c r="C14" s="40">
        <v>82.96</v>
      </c>
      <c r="D14" s="40">
        <v>58.12</v>
      </c>
      <c r="E14" s="40">
        <v>13.95</v>
      </c>
      <c r="F14" s="33">
        <v>66.14</v>
      </c>
      <c r="G14" s="33">
        <v>31.49</v>
      </c>
      <c r="H14" s="32">
        <v>81.05</v>
      </c>
      <c r="I14" s="32">
        <v>26.18</v>
      </c>
    </row>
    <row r="15" spans="2:9" x14ac:dyDescent="0.2">
      <c r="B15" s="29" t="s">
        <v>71</v>
      </c>
      <c r="C15" s="30">
        <v>91.94</v>
      </c>
      <c r="D15" s="30">
        <v>59.57</v>
      </c>
      <c r="E15" s="30">
        <v>8.1999999999999993</v>
      </c>
      <c r="F15" s="33">
        <v>75.56</v>
      </c>
      <c r="G15" s="33">
        <v>23.01</v>
      </c>
      <c r="H15" s="32">
        <v>89.14</v>
      </c>
      <c r="I15" s="32">
        <v>15.52</v>
      </c>
    </row>
    <row r="16" spans="2:9" x14ac:dyDescent="0.2">
      <c r="B16" s="39" t="s">
        <v>72</v>
      </c>
      <c r="C16" s="40">
        <v>93.460000000000008</v>
      </c>
      <c r="D16" s="40">
        <v>59.92</v>
      </c>
      <c r="E16" s="40">
        <v>14.58</v>
      </c>
      <c r="F16" s="33">
        <v>75.77</v>
      </c>
      <c r="G16" s="33">
        <v>27.99</v>
      </c>
      <c r="H16" s="32">
        <v>91.17</v>
      </c>
      <c r="I16" s="32">
        <v>21.49</v>
      </c>
    </row>
    <row r="17" spans="2:10" x14ac:dyDescent="0.2">
      <c r="B17" s="34" t="s">
        <v>73</v>
      </c>
      <c r="C17" s="30">
        <v>89.55</v>
      </c>
      <c r="D17" s="30">
        <v>63.61</v>
      </c>
      <c r="E17" s="30">
        <v>30.03</v>
      </c>
      <c r="F17" s="33">
        <v>81.94</v>
      </c>
      <c r="G17" s="33">
        <v>36.33</v>
      </c>
      <c r="H17" s="32">
        <v>85.18</v>
      </c>
      <c r="I17" s="32">
        <v>31.01</v>
      </c>
    </row>
    <row r="18" spans="2:10" x14ac:dyDescent="0.2">
      <c r="B18" s="39" t="s">
        <v>74</v>
      </c>
      <c r="C18" s="40">
        <v>94.18</v>
      </c>
      <c r="D18" s="40">
        <v>63.62</v>
      </c>
      <c r="E18" s="40">
        <v>19.7</v>
      </c>
      <c r="F18" s="33">
        <v>76.349999999999994</v>
      </c>
      <c r="G18" s="33">
        <v>37.119999999999997</v>
      </c>
      <c r="H18" s="32">
        <v>91.85</v>
      </c>
      <c r="I18" s="32">
        <v>32.22</v>
      </c>
      <c r="J18">
        <f>Table2[[#This Row],[Richest (Q5) married after 18]]-Table2[[#This Row],[Poorest (Q1) women married before 18]]</f>
        <v>74.48</v>
      </c>
    </row>
    <row r="19" spans="2:10" x14ac:dyDescent="0.2">
      <c r="B19" s="29" t="s">
        <v>75</v>
      </c>
      <c r="C19" s="30">
        <v>90.29</v>
      </c>
      <c r="D19" s="30">
        <v>64.959999999999994</v>
      </c>
      <c r="E19" s="30">
        <v>12.27</v>
      </c>
      <c r="F19" s="33">
        <v>73.67</v>
      </c>
      <c r="G19" s="33">
        <v>28.47</v>
      </c>
      <c r="H19" s="32">
        <v>88.8</v>
      </c>
      <c r="I19" s="32">
        <v>25.17</v>
      </c>
    </row>
    <row r="20" spans="2:10" x14ac:dyDescent="0.2">
      <c r="B20" s="39" t="s">
        <v>76</v>
      </c>
      <c r="C20" s="40">
        <v>97.88</v>
      </c>
      <c r="D20" s="40">
        <v>70.09</v>
      </c>
      <c r="E20" s="40">
        <v>36.229999999999997</v>
      </c>
      <c r="F20" s="33">
        <v>78.77</v>
      </c>
      <c r="G20" s="33">
        <v>66.67</v>
      </c>
      <c r="H20" s="32">
        <v>94.06</v>
      </c>
      <c r="I20" s="32">
        <v>52.75</v>
      </c>
    </row>
    <row r="21" spans="2:10" x14ac:dyDescent="0.2">
      <c r="B21" s="29" t="s">
        <v>77</v>
      </c>
      <c r="C21" s="30">
        <v>93.61999999999999</v>
      </c>
      <c r="D21" s="30">
        <v>72.34</v>
      </c>
      <c r="E21" s="30">
        <v>25.41</v>
      </c>
      <c r="F21" s="33"/>
      <c r="G21" s="33">
        <v>41.83</v>
      </c>
      <c r="H21" s="32">
        <v>91.22</v>
      </c>
      <c r="I21" s="32">
        <v>36.51</v>
      </c>
    </row>
    <row r="22" spans="2:10" x14ac:dyDescent="0.2">
      <c r="B22" s="39" t="s">
        <v>78</v>
      </c>
      <c r="C22" s="40">
        <v>94.31</v>
      </c>
      <c r="D22" s="40">
        <v>73.95</v>
      </c>
      <c r="E22" s="40">
        <v>28.51</v>
      </c>
      <c r="F22" s="33">
        <v>63.93</v>
      </c>
      <c r="G22" s="33">
        <v>43.1</v>
      </c>
      <c r="H22" s="32">
        <v>89.31</v>
      </c>
      <c r="I22" s="32">
        <v>35.74</v>
      </c>
    </row>
    <row r="23" spans="2:10" x14ac:dyDescent="0.2">
      <c r="B23" s="29" t="s">
        <v>79</v>
      </c>
      <c r="C23" s="30">
        <v>96.82</v>
      </c>
      <c r="D23" s="30">
        <v>83.34</v>
      </c>
      <c r="E23" s="30">
        <v>22.28</v>
      </c>
      <c r="F23" s="33"/>
      <c r="G23" s="33"/>
      <c r="H23" s="32"/>
      <c r="I23" s="32"/>
    </row>
    <row r="24" spans="2:10" x14ac:dyDescent="0.2">
      <c r="B24" s="39" t="s">
        <v>80</v>
      </c>
      <c r="C24" s="40">
        <v>94.22</v>
      </c>
      <c r="D24" s="40">
        <v>73.989999999999995</v>
      </c>
      <c r="E24" s="40">
        <v>16.27</v>
      </c>
      <c r="F24" s="33">
        <v>81.09</v>
      </c>
      <c r="G24" s="33">
        <v>48.21</v>
      </c>
      <c r="H24" s="32">
        <v>92.57</v>
      </c>
      <c r="I24" s="32">
        <v>36.56</v>
      </c>
    </row>
    <row r="25" spans="2:10" x14ac:dyDescent="0.2">
      <c r="B25" s="29" t="s">
        <v>81</v>
      </c>
      <c r="C25" s="30">
        <v>97.47</v>
      </c>
      <c r="D25" s="30">
        <v>77.69</v>
      </c>
      <c r="E25" s="30">
        <v>40.75</v>
      </c>
      <c r="F25" s="33">
        <v>84.32</v>
      </c>
      <c r="G25" s="33">
        <v>52.25</v>
      </c>
      <c r="H25" s="32">
        <v>95.84</v>
      </c>
      <c r="I25" s="32">
        <v>46.19</v>
      </c>
    </row>
    <row r="26" spans="2:10" x14ac:dyDescent="0.2">
      <c r="B26" s="39" t="s">
        <v>82</v>
      </c>
      <c r="C26" s="40">
        <v>94.43</v>
      </c>
      <c r="D26" s="40">
        <v>78.13</v>
      </c>
      <c r="E26" s="40">
        <v>33.04</v>
      </c>
      <c r="F26" s="33">
        <v>85.2</v>
      </c>
      <c r="G26" s="33">
        <v>58.48</v>
      </c>
      <c r="H26" s="32">
        <v>94.01</v>
      </c>
      <c r="I26" s="32">
        <v>50.13</v>
      </c>
    </row>
    <row r="27" spans="2:10" x14ac:dyDescent="0.2">
      <c r="B27" s="29" t="s">
        <v>83</v>
      </c>
      <c r="C27" s="30">
        <v>98.77</v>
      </c>
      <c r="D27" s="30">
        <v>79.37</v>
      </c>
      <c r="E27" s="30">
        <v>41.66</v>
      </c>
      <c r="F27" s="33">
        <v>84.74</v>
      </c>
      <c r="G27" s="33">
        <v>63.25</v>
      </c>
      <c r="H27" s="32">
        <v>96.7</v>
      </c>
      <c r="I27" s="32">
        <v>49.98</v>
      </c>
    </row>
    <row r="28" spans="2:10" x14ac:dyDescent="0.2">
      <c r="B28" s="34" t="s">
        <v>84</v>
      </c>
      <c r="C28" s="31">
        <v>93.57</v>
      </c>
      <c r="D28" s="31">
        <v>81.99</v>
      </c>
      <c r="E28" s="31">
        <v>55.089999999999996</v>
      </c>
      <c r="F28" s="33">
        <v>81.739999999999995</v>
      </c>
      <c r="G28" s="33">
        <v>74.25</v>
      </c>
      <c r="H28" s="32">
        <v>92.22</v>
      </c>
      <c r="I28" s="32">
        <v>66.959999999999994</v>
      </c>
    </row>
    <row r="29" spans="2:10" x14ac:dyDescent="0.2">
      <c r="B29" s="29" t="s">
        <v>85</v>
      </c>
      <c r="C29" s="30">
        <v>96.09</v>
      </c>
      <c r="D29" s="30">
        <v>83.46</v>
      </c>
      <c r="E29" s="30">
        <v>52.77</v>
      </c>
      <c r="F29" s="33"/>
      <c r="G29" s="33">
        <v>64.59</v>
      </c>
      <c r="H29" s="32">
        <v>93.31</v>
      </c>
      <c r="I29" s="32">
        <v>60.97</v>
      </c>
    </row>
    <row r="30" spans="2:10" x14ac:dyDescent="0.2">
      <c r="B30" s="39" t="s">
        <v>86</v>
      </c>
      <c r="C30" s="40">
        <v>91.56</v>
      </c>
      <c r="D30" s="40">
        <v>44.2</v>
      </c>
      <c r="E30" s="40">
        <v>5.17</v>
      </c>
      <c r="F30" s="33"/>
      <c r="G30" s="33"/>
      <c r="H30" s="32"/>
      <c r="I30" s="32"/>
    </row>
    <row r="31" spans="2:10" x14ac:dyDescent="0.2">
      <c r="B31" s="34" t="s">
        <v>87</v>
      </c>
      <c r="C31" s="31">
        <v>98.81</v>
      </c>
      <c r="D31" s="31">
        <v>87.25</v>
      </c>
      <c r="E31" s="31">
        <v>38.58</v>
      </c>
      <c r="F31" s="33">
        <v>91.5</v>
      </c>
      <c r="G31" s="33">
        <v>58.62</v>
      </c>
      <c r="H31" s="32">
        <v>98.41</v>
      </c>
      <c r="I31" s="32">
        <v>50.57</v>
      </c>
    </row>
    <row r="32" spans="2:10" x14ac:dyDescent="0.2">
      <c r="B32" s="39" t="s">
        <v>88</v>
      </c>
      <c r="C32" s="40">
        <v>97.85</v>
      </c>
      <c r="D32" s="40">
        <v>87.33</v>
      </c>
      <c r="E32" s="40">
        <v>42.17</v>
      </c>
      <c r="F32" s="33"/>
      <c r="G32" s="33">
        <v>66.84</v>
      </c>
      <c r="H32" s="32">
        <v>97.88</v>
      </c>
      <c r="I32" s="32">
        <v>63.14</v>
      </c>
    </row>
    <row r="33" spans="2:9" x14ac:dyDescent="0.2">
      <c r="B33" s="29" t="s">
        <v>89</v>
      </c>
      <c r="C33" s="30">
        <v>82.44</v>
      </c>
      <c r="D33" s="30">
        <v>68.91</v>
      </c>
      <c r="E33" s="30">
        <v>11.14</v>
      </c>
      <c r="F33" s="33"/>
      <c r="G33" s="33"/>
      <c r="H33" s="32"/>
      <c r="I33" s="32"/>
    </row>
    <row r="34" spans="2:9" x14ac:dyDescent="0.2">
      <c r="B34" s="39" t="s">
        <v>90</v>
      </c>
      <c r="C34" s="40">
        <v>98.66</v>
      </c>
      <c r="D34" s="40">
        <v>87.35</v>
      </c>
      <c r="E34" s="40">
        <v>47.05</v>
      </c>
      <c r="F34" s="33"/>
      <c r="G34" s="33">
        <v>68.53</v>
      </c>
      <c r="H34" s="32">
        <v>98.12</v>
      </c>
      <c r="I34" s="32">
        <v>59.63</v>
      </c>
    </row>
    <row r="35" spans="2:9" x14ac:dyDescent="0.2">
      <c r="B35" s="29" t="s">
        <v>91</v>
      </c>
      <c r="C35" s="30">
        <v>96.95</v>
      </c>
      <c r="D35" s="30">
        <v>89.8</v>
      </c>
      <c r="E35" s="30">
        <v>48.49</v>
      </c>
      <c r="F35" s="33">
        <v>90.49</v>
      </c>
      <c r="G35" s="33">
        <v>70.39</v>
      </c>
      <c r="H35" s="32">
        <v>96.65</v>
      </c>
      <c r="I35" s="32">
        <v>62.2</v>
      </c>
    </row>
    <row r="36" spans="2:9" x14ac:dyDescent="0.2">
      <c r="B36" s="39" t="s">
        <v>92</v>
      </c>
      <c r="C36" s="40">
        <v>96.699999999999989</v>
      </c>
      <c r="D36" s="40">
        <v>89.83</v>
      </c>
      <c r="E36" s="40">
        <v>73.180000000000007</v>
      </c>
      <c r="F36" s="33">
        <v>88.8</v>
      </c>
      <c r="G36" s="33">
        <v>83.09</v>
      </c>
      <c r="H36" s="32">
        <v>95.83</v>
      </c>
      <c r="I36" s="32">
        <v>81.96</v>
      </c>
    </row>
    <row r="37" spans="2:9" x14ac:dyDescent="0.2">
      <c r="B37" s="29" t="s">
        <v>25</v>
      </c>
      <c r="C37" s="30">
        <v>98.87</v>
      </c>
      <c r="D37" s="30">
        <v>92.58</v>
      </c>
      <c r="E37" s="30">
        <v>60.56</v>
      </c>
      <c r="F37" s="33">
        <v>100</v>
      </c>
      <c r="G37" s="33">
        <v>84.42</v>
      </c>
      <c r="H37" s="32">
        <v>99.88</v>
      </c>
      <c r="I37" s="32">
        <v>74.09</v>
      </c>
    </row>
    <row r="38" spans="2:9" x14ac:dyDescent="0.2">
      <c r="B38" s="39" t="s">
        <v>93</v>
      </c>
      <c r="C38" s="40">
        <v>100</v>
      </c>
      <c r="D38" s="40">
        <v>94.59</v>
      </c>
      <c r="E38" s="40">
        <v>86.289999999999992</v>
      </c>
      <c r="F38" s="33"/>
      <c r="G38" s="33">
        <v>88.97</v>
      </c>
      <c r="H38" s="32">
        <v>99.67</v>
      </c>
      <c r="I38" s="32">
        <v>88.15</v>
      </c>
    </row>
    <row r="39" spans="2:9" x14ac:dyDescent="0.2">
      <c r="B39" s="29" t="s">
        <v>94</v>
      </c>
      <c r="C39" s="30">
        <v>99.37</v>
      </c>
      <c r="D39" s="30">
        <v>96.65</v>
      </c>
      <c r="E39" s="30">
        <v>78.989999999999995</v>
      </c>
      <c r="F39" s="33"/>
      <c r="G39" s="33">
        <v>89.58</v>
      </c>
      <c r="H39" s="32">
        <v>99.41</v>
      </c>
      <c r="I39" s="32">
        <v>87.76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D8"/>
  <sheetViews>
    <sheetView zoomScale="81" zoomScaleNormal="81" workbookViewId="0"/>
  </sheetViews>
  <sheetFormatPr baseColWidth="10" defaultColWidth="8.83203125" defaultRowHeight="15" x14ac:dyDescent="0.2"/>
  <cols>
    <col min="1" max="1" width="6.6640625" customWidth="1"/>
    <col min="2" max="2" width="28" bestFit="1" customWidth="1"/>
    <col min="3" max="3" width="14.1640625" customWidth="1"/>
    <col min="4" max="4" width="14" customWidth="1"/>
    <col min="5" max="5" width="28" bestFit="1" customWidth="1"/>
    <col min="6" max="6" width="26.5" customWidth="1"/>
    <col min="7" max="7" width="14.5" bestFit="1" customWidth="1"/>
  </cols>
  <sheetData>
    <row r="3" spans="2:4" x14ac:dyDescent="0.2">
      <c r="B3" s="28" t="s">
        <v>199</v>
      </c>
      <c r="C3" s="28" t="s">
        <v>116</v>
      </c>
      <c r="D3" s="41" t="s">
        <v>121</v>
      </c>
    </row>
    <row r="4" spans="2:4" x14ac:dyDescent="0.2">
      <c r="B4" s="42" t="s">
        <v>45</v>
      </c>
      <c r="C4" s="32">
        <v>41.96</v>
      </c>
      <c r="D4" s="32">
        <v>8.34</v>
      </c>
    </row>
    <row r="5" spans="2:4" x14ac:dyDescent="0.2">
      <c r="B5" s="42" t="s">
        <v>46</v>
      </c>
      <c r="C5" s="32">
        <v>39.24</v>
      </c>
      <c r="D5" s="32">
        <v>1.77</v>
      </c>
    </row>
    <row r="6" spans="2:4" x14ac:dyDescent="0.2">
      <c r="B6" s="42" t="s">
        <v>47</v>
      </c>
      <c r="C6" s="32">
        <v>70.209999999999994</v>
      </c>
      <c r="D6" s="32">
        <v>53.51</v>
      </c>
    </row>
    <row r="7" spans="2:4" x14ac:dyDescent="0.2">
      <c r="B7" s="42" t="s">
        <v>48</v>
      </c>
      <c r="C7" s="32">
        <v>27.04</v>
      </c>
      <c r="D7" s="32">
        <v>11.91</v>
      </c>
    </row>
    <row r="8" spans="2:4" x14ac:dyDescent="0.2">
      <c r="B8" s="42" t="s">
        <v>49</v>
      </c>
      <c r="C8" s="32">
        <v>15.68</v>
      </c>
      <c r="D8" s="32">
        <v>2.74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6"/>
  <sheetViews>
    <sheetView zoomScale="90" zoomScaleNormal="90" workbookViewId="0"/>
  </sheetViews>
  <sheetFormatPr baseColWidth="10" defaultColWidth="8.83203125" defaultRowHeight="15" x14ac:dyDescent="0.2"/>
  <cols>
    <col min="2" max="2" width="12.33203125" bestFit="1" customWidth="1"/>
    <col min="3" max="3" width="16.5" customWidth="1"/>
    <col min="4" max="4" width="15.83203125" customWidth="1"/>
    <col min="5" max="5" width="17.33203125" customWidth="1"/>
    <col min="6" max="6" width="15.33203125" customWidth="1"/>
    <col min="7" max="7" width="5" customWidth="1"/>
  </cols>
  <sheetData>
    <row r="2" spans="2:6" ht="29.5" customHeight="1" x14ac:dyDescent="0.2">
      <c r="B2" s="28" t="s">
        <v>53</v>
      </c>
      <c r="C2" s="43" t="s">
        <v>203</v>
      </c>
      <c r="D2" s="43" t="s">
        <v>194</v>
      </c>
      <c r="E2" s="43" t="s">
        <v>201</v>
      </c>
      <c r="F2" s="43" t="s">
        <v>161</v>
      </c>
    </row>
    <row r="3" spans="2:6" x14ac:dyDescent="0.2">
      <c r="B3" s="28" t="s">
        <v>50</v>
      </c>
      <c r="C3" s="35">
        <v>23.87</v>
      </c>
      <c r="D3" s="35">
        <v>40.17</v>
      </c>
      <c r="E3" s="35">
        <v>58.5</v>
      </c>
      <c r="F3" s="35">
        <v>62.71</v>
      </c>
    </row>
    <row r="4" spans="2:6" x14ac:dyDescent="0.2">
      <c r="B4" s="28" t="s">
        <v>19</v>
      </c>
      <c r="C4" s="35">
        <v>16.46</v>
      </c>
      <c r="D4" s="35">
        <v>46.78</v>
      </c>
      <c r="E4" s="35">
        <v>81.33</v>
      </c>
      <c r="F4" s="35">
        <v>87.62</v>
      </c>
    </row>
    <row r="5" spans="2:6" x14ac:dyDescent="0.2">
      <c r="B5" s="28" t="s">
        <v>51</v>
      </c>
      <c r="C5" s="35">
        <v>9.24</v>
      </c>
      <c r="D5" s="35">
        <v>23.65</v>
      </c>
      <c r="E5" s="35">
        <v>39.53</v>
      </c>
      <c r="F5" s="35">
        <v>49.87</v>
      </c>
    </row>
    <row r="6" spans="2:6" x14ac:dyDescent="0.2">
      <c r="B6" s="28" t="s">
        <v>52</v>
      </c>
      <c r="C6" s="35">
        <v>1.7310000000000001</v>
      </c>
      <c r="D6" s="35">
        <v>3.6</v>
      </c>
      <c r="E6" s="35">
        <v>6.3659999999999997</v>
      </c>
      <c r="F6" s="35">
        <v>9.9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4"/>
  <sheetViews>
    <sheetView zoomScale="77" zoomScaleNormal="77" workbookViewId="0"/>
  </sheetViews>
  <sheetFormatPr baseColWidth="10" defaultColWidth="8.83203125" defaultRowHeight="15" x14ac:dyDescent="0.2"/>
  <cols>
    <col min="1" max="1" width="9.5" customWidth="1"/>
    <col min="2" max="2" width="19.1640625" customWidth="1"/>
    <col min="3" max="4" width="17" customWidth="1"/>
    <col min="5" max="5" width="18.83203125" customWidth="1"/>
  </cols>
  <sheetData>
    <row r="2" spans="1:5" ht="34.5" customHeight="1" x14ac:dyDescent="0.2">
      <c r="A2" s="43" t="s">
        <v>53</v>
      </c>
      <c r="B2" s="43" t="s">
        <v>203</v>
      </c>
      <c r="C2" s="43" t="s">
        <v>194</v>
      </c>
      <c r="D2" s="43" t="s">
        <v>204</v>
      </c>
      <c r="E2" s="43" t="s">
        <v>161</v>
      </c>
    </row>
    <row r="3" spans="1:5" x14ac:dyDescent="0.2">
      <c r="A3" s="28" t="s">
        <v>19</v>
      </c>
      <c r="B3" s="35">
        <v>4.2</v>
      </c>
      <c r="C3" s="35">
        <v>8.8000000000000007</v>
      </c>
      <c r="D3" s="35">
        <v>14.53</v>
      </c>
      <c r="E3" s="35">
        <v>18.93</v>
      </c>
    </row>
    <row r="4" spans="1:5" x14ac:dyDescent="0.2">
      <c r="A4" s="28" t="s">
        <v>50</v>
      </c>
      <c r="B4" s="35">
        <v>3.98</v>
      </c>
      <c r="C4" s="35">
        <v>13.31</v>
      </c>
      <c r="D4" s="35">
        <v>26.2</v>
      </c>
      <c r="E4" s="35">
        <v>40.6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6"/>
  <sheetViews>
    <sheetView zoomScale="71" zoomScaleNormal="71" workbookViewId="0"/>
  </sheetViews>
  <sheetFormatPr baseColWidth="10" defaultColWidth="8.83203125" defaultRowHeight="15" x14ac:dyDescent="0.2"/>
  <cols>
    <col min="1" max="1" width="12.33203125" customWidth="1"/>
    <col min="2" max="2" width="23.83203125" customWidth="1"/>
    <col min="3" max="3" width="16.5" customWidth="1"/>
    <col min="4" max="4" width="23.5" customWidth="1"/>
    <col min="5" max="5" width="17.33203125" customWidth="1"/>
  </cols>
  <sheetData>
    <row r="2" spans="1:5" ht="26.5" customHeight="1" x14ac:dyDescent="0.2">
      <c r="A2" s="43" t="s">
        <v>53</v>
      </c>
      <c r="B2" s="43" t="s">
        <v>200</v>
      </c>
      <c r="C2" s="43" t="s">
        <v>194</v>
      </c>
      <c r="D2" s="43" t="s">
        <v>202</v>
      </c>
      <c r="E2" s="43" t="s">
        <v>161</v>
      </c>
    </row>
    <row r="3" spans="1:5" x14ac:dyDescent="0.2">
      <c r="A3" s="28" t="s">
        <v>50</v>
      </c>
      <c r="B3" s="35">
        <v>29.33</v>
      </c>
      <c r="C3" s="35">
        <v>73.97</v>
      </c>
      <c r="D3" s="35">
        <v>98.81</v>
      </c>
      <c r="E3" s="35">
        <v>99.53</v>
      </c>
    </row>
    <row r="4" spans="1:5" x14ac:dyDescent="0.2">
      <c r="A4" s="28" t="s">
        <v>19</v>
      </c>
      <c r="B4" s="35">
        <v>12.88</v>
      </c>
      <c r="C4" s="35">
        <v>55.36</v>
      </c>
      <c r="D4" s="35">
        <v>96.95</v>
      </c>
      <c r="E4" s="35">
        <v>99.38</v>
      </c>
    </row>
    <row r="5" spans="1:5" x14ac:dyDescent="0.2">
      <c r="A5" s="28" t="s">
        <v>51</v>
      </c>
      <c r="B5" s="35">
        <v>4.57</v>
      </c>
      <c r="C5" s="35">
        <v>21.37</v>
      </c>
      <c r="D5" s="35">
        <v>54.49</v>
      </c>
      <c r="E5" s="35">
        <v>61.36</v>
      </c>
    </row>
    <row r="6" spans="1:5" x14ac:dyDescent="0.2">
      <c r="A6" s="28" t="s">
        <v>52</v>
      </c>
      <c r="B6" s="35">
        <v>4.0590000000000002</v>
      </c>
      <c r="C6" s="35">
        <v>10.3</v>
      </c>
      <c r="D6" s="35">
        <v>19.34</v>
      </c>
      <c r="E6" s="35">
        <v>38.299999999999997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6"/>
  <sheetViews>
    <sheetView zoomScale="77" zoomScaleNormal="77" workbookViewId="0"/>
  </sheetViews>
  <sheetFormatPr baseColWidth="10" defaultColWidth="8.83203125" defaultRowHeight="15" x14ac:dyDescent="0.2"/>
  <cols>
    <col min="1" max="1" width="11.83203125" bestFit="1" customWidth="1"/>
    <col min="2" max="2" width="19.5" customWidth="1"/>
    <col min="3" max="3" width="16.83203125" customWidth="1"/>
    <col min="4" max="4" width="20.1640625" customWidth="1"/>
    <col min="5" max="5" width="16.1640625" customWidth="1"/>
  </cols>
  <sheetData>
    <row r="2" spans="1:5" ht="41" customHeight="1" x14ac:dyDescent="0.2">
      <c r="A2" s="28" t="s">
        <v>53</v>
      </c>
      <c r="B2" s="43" t="s">
        <v>200</v>
      </c>
      <c r="C2" s="43" t="s">
        <v>194</v>
      </c>
      <c r="D2" s="43" t="s">
        <v>202</v>
      </c>
      <c r="E2" s="43" t="s">
        <v>161</v>
      </c>
    </row>
    <row r="3" spans="1:5" x14ac:dyDescent="0.2">
      <c r="A3" s="28" t="s">
        <v>51</v>
      </c>
      <c r="B3" s="35">
        <v>0.78</v>
      </c>
      <c r="C3" s="35">
        <v>4.1399999999999997</v>
      </c>
      <c r="D3" s="35">
        <v>14.52</v>
      </c>
      <c r="E3" s="35">
        <v>33.36</v>
      </c>
    </row>
    <row r="4" spans="1:5" x14ac:dyDescent="0.2">
      <c r="A4" s="28" t="s">
        <v>50</v>
      </c>
      <c r="B4" s="35">
        <v>13.42</v>
      </c>
      <c r="C4" s="35">
        <v>47.7</v>
      </c>
      <c r="D4" s="35">
        <v>70.099999999999994</v>
      </c>
      <c r="E4" s="35">
        <v>70.150000000000006</v>
      </c>
    </row>
    <row r="5" spans="1:5" x14ac:dyDescent="0.2">
      <c r="A5" s="28" t="s">
        <v>19</v>
      </c>
      <c r="B5" s="35">
        <v>12.090000000000003</v>
      </c>
      <c r="C5" s="35">
        <v>58.94</v>
      </c>
      <c r="D5" s="35">
        <v>93.72</v>
      </c>
      <c r="E5" s="35">
        <v>96.07</v>
      </c>
    </row>
    <row r="6" spans="1:5" x14ac:dyDescent="0.2">
      <c r="A6" s="28" t="s">
        <v>52</v>
      </c>
      <c r="B6" s="35">
        <v>5.274</v>
      </c>
      <c r="C6" s="35">
        <v>13.1</v>
      </c>
      <c r="D6" s="35">
        <v>21.18</v>
      </c>
      <c r="E6" s="35">
        <v>37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5"/>
  <sheetViews>
    <sheetView zoomScale="75" zoomScaleNormal="75" workbookViewId="0"/>
  </sheetViews>
  <sheetFormatPr baseColWidth="10" defaultColWidth="8.83203125" defaultRowHeight="15" x14ac:dyDescent="0.2"/>
  <cols>
    <col min="1" max="1" width="9.1640625" customWidth="1"/>
    <col min="2" max="2" width="18.6640625" customWidth="1"/>
    <col min="3" max="3" width="16.83203125" customWidth="1"/>
    <col min="4" max="4" width="18.83203125" customWidth="1"/>
    <col min="5" max="5" width="15.33203125" customWidth="1"/>
  </cols>
  <sheetData>
    <row r="2" spans="1:5" ht="46.5" customHeight="1" x14ac:dyDescent="0.2">
      <c r="A2" s="43" t="s">
        <v>53</v>
      </c>
      <c r="B2" s="43" t="s">
        <v>200</v>
      </c>
      <c r="C2" s="43" t="s">
        <v>194</v>
      </c>
      <c r="D2" s="43" t="s">
        <v>202</v>
      </c>
      <c r="E2" s="43" t="s">
        <v>161</v>
      </c>
    </row>
    <row r="3" spans="1:5" x14ac:dyDescent="0.2">
      <c r="A3" s="28" t="s">
        <v>51</v>
      </c>
      <c r="B3" s="35">
        <v>0</v>
      </c>
      <c r="C3" s="35">
        <v>10.71</v>
      </c>
      <c r="D3" s="35">
        <v>64.5</v>
      </c>
      <c r="E3" s="35">
        <v>75.81</v>
      </c>
    </row>
    <row r="4" spans="1:5" x14ac:dyDescent="0.2">
      <c r="A4" s="28" t="s">
        <v>50</v>
      </c>
      <c r="B4" s="35">
        <v>0.96</v>
      </c>
      <c r="C4" s="35">
        <v>63.27</v>
      </c>
      <c r="D4" s="35">
        <v>99.2</v>
      </c>
      <c r="E4" s="35">
        <v>99.34</v>
      </c>
    </row>
    <row r="5" spans="1:5" x14ac:dyDescent="0.2">
      <c r="A5" s="28" t="s">
        <v>19</v>
      </c>
      <c r="B5" s="35">
        <v>88.63</v>
      </c>
      <c r="C5" s="35">
        <v>97.43</v>
      </c>
      <c r="D5" s="35">
        <v>100</v>
      </c>
      <c r="E5" s="35">
        <v>100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3</vt:i4>
      </vt:variant>
    </vt:vector>
  </HeadingPairs>
  <TitlesOfParts>
    <vt:vector size="32" baseType="lpstr">
      <vt:lpstr>Figure4.1</vt:lpstr>
      <vt:lpstr>Figure 4.2</vt:lpstr>
      <vt:lpstr>Figure 4.3</vt:lpstr>
      <vt:lpstr>Figure 4.4</vt:lpstr>
      <vt:lpstr>Figure 4.5</vt:lpstr>
      <vt:lpstr>Figure 4.6</vt:lpstr>
      <vt:lpstr>Figure 4.7</vt:lpstr>
      <vt:lpstr>Figure 4.8</vt:lpstr>
      <vt:lpstr>Figure 4.9</vt:lpstr>
      <vt:lpstr>Figure 4.10</vt:lpstr>
      <vt:lpstr>Figure 4.11</vt:lpstr>
      <vt:lpstr>Figure 4.12</vt:lpstr>
      <vt:lpstr>Figure 4.13</vt:lpstr>
      <vt:lpstr>Figure 4.14</vt:lpstr>
      <vt:lpstr>Figure 4.15</vt:lpstr>
      <vt:lpstr>Figure 4.16</vt:lpstr>
      <vt:lpstr>Figure 4.17</vt:lpstr>
      <vt:lpstr>Figure 4.18</vt:lpstr>
      <vt:lpstr>Figure 4.19</vt:lpstr>
      <vt:lpstr>Figure 4.20</vt:lpstr>
      <vt:lpstr>Figure 4.21</vt:lpstr>
      <vt:lpstr>Figure 4.22</vt:lpstr>
      <vt:lpstr>Figure 4.23</vt:lpstr>
      <vt:lpstr>Figure 4.24</vt:lpstr>
      <vt:lpstr>Figure 4.25</vt:lpstr>
      <vt:lpstr>Figure 4.26</vt:lpstr>
      <vt:lpstr>Figure 4.27</vt:lpstr>
      <vt:lpstr>Figure 4.28</vt:lpstr>
      <vt:lpstr>Figure 4.29</vt:lpstr>
      <vt:lpstr>'Figure 4.2'!_Hlk499711597</vt:lpstr>
      <vt:lpstr>Figure4.1!_Ref489096327</vt:lpstr>
      <vt:lpstr>'Figure 4.4'!_Toc492500778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Ginette Azcona</dc:creator>
  <cp:lastModifiedBy>Eduardo Gomez</cp:lastModifiedBy>
  <dcterms:created xsi:type="dcterms:W3CDTF">2018-01-10T18:52:30Z</dcterms:created>
  <dcterms:modified xsi:type="dcterms:W3CDTF">2018-02-13T23:14:30Z</dcterms:modified>
</cp:coreProperties>
</file>