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nnatmehta/Desktop/"/>
    </mc:Choice>
  </mc:AlternateContent>
  <xr:revisionPtr revIDLastSave="0" documentId="13_ncr:1_{7A58FEA5-65E2-C246-836C-CA65613AE8E7}" xr6:coauthVersionLast="47" xr6:coauthVersionMax="47" xr10:uidLastSave="{00000000-0000-0000-0000-000000000000}"/>
  <bookViews>
    <workbookView xWindow="740" yWindow="500" windowWidth="26600" windowHeight="16420" activeTab="8" xr2:uid="{00000000-000D-0000-FFFF-FFFF00000000}"/>
  </bookViews>
  <sheets>
    <sheet name="AnnexI " sheetId="1" r:id="rId1"/>
    <sheet name="AnnexII " sheetId="2" r:id="rId2"/>
    <sheet name="Annex III" sheetId="3" r:id="rId3"/>
    <sheet name="Annex IV" sheetId="4" r:id="rId4"/>
    <sheet name="Annex V" sheetId="5" r:id="rId5"/>
    <sheet name="Annex VI " sheetId="6" r:id="rId6"/>
    <sheet name="Annex VII" sheetId="7" r:id="rId7"/>
    <sheet name="Annex VIII" sheetId="8" r:id="rId8"/>
    <sheet name="Annex IX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36" i="9" l="1"/>
  <c r="AZ10" i="9"/>
  <c r="AZ11" i="9"/>
  <c r="AZ12" i="9"/>
  <c r="AZ13" i="9"/>
  <c r="AZ14" i="9"/>
  <c r="AZ15" i="9"/>
  <c r="AZ16" i="9"/>
  <c r="AZ17" i="9"/>
  <c r="AZ18" i="9"/>
  <c r="AZ19" i="9"/>
  <c r="AZ20" i="9"/>
  <c r="AZ21" i="9"/>
  <c r="AZ22" i="9"/>
  <c r="AZ23" i="9"/>
  <c r="AZ24" i="9"/>
  <c r="AZ25" i="9"/>
  <c r="AZ26" i="9"/>
  <c r="AZ27" i="9"/>
  <c r="AZ28" i="9"/>
  <c r="AZ29" i="9"/>
  <c r="AZ30" i="9"/>
  <c r="AZ31" i="9"/>
  <c r="AZ32" i="9"/>
  <c r="AZ33" i="9"/>
  <c r="AZ34" i="9"/>
  <c r="AZ35" i="9"/>
  <c r="AZ9" i="9"/>
  <c r="BG13" i="5"/>
  <c r="BG14" i="5"/>
  <c r="BG15" i="5"/>
  <c r="BG16" i="5"/>
  <c r="BG17" i="5"/>
  <c r="BG18" i="5"/>
  <c r="BG19" i="5"/>
  <c r="BG20" i="5"/>
  <c r="BG21" i="5"/>
  <c r="BG22" i="5"/>
  <c r="BG23" i="5"/>
  <c r="BG24" i="5"/>
  <c r="BG25" i="5"/>
  <c r="BG26" i="5"/>
  <c r="BG27" i="5"/>
  <c r="BG28" i="5"/>
  <c r="BG29" i="5"/>
  <c r="BG30" i="5"/>
  <c r="BG31" i="5"/>
  <c r="BG32" i="5"/>
  <c r="BG33" i="5"/>
  <c r="BG34" i="5"/>
  <c r="BG35" i="5"/>
  <c r="BG36" i="5"/>
  <c r="BG37" i="5"/>
  <c r="BG38" i="5"/>
  <c r="BG39" i="5"/>
  <c r="BG40" i="5"/>
  <c r="BG12" i="5"/>
  <c r="E25" i="8"/>
  <c r="AK25" i="8"/>
  <c r="BE12" i="5"/>
  <c r="BF12" i="5"/>
  <c r="BE13" i="5"/>
  <c r="BF13" i="5"/>
  <c r="BE14" i="5"/>
  <c r="BF14" i="5"/>
  <c r="BE15" i="5"/>
  <c r="BF15" i="5"/>
  <c r="BE16" i="5"/>
  <c r="BF16" i="5"/>
  <c r="BE17" i="5"/>
  <c r="BF17" i="5"/>
  <c r="BE18" i="5"/>
  <c r="BF18" i="5"/>
  <c r="BE19" i="5"/>
  <c r="BF19" i="5"/>
  <c r="BE20" i="5"/>
  <c r="BF20" i="5"/>
  <c r="BE21" i="5"/>
  <c r="BF21" i="5"/>
  <c r="BE22" i="5"/>
  <c r="BF22" i="5"/>
  <c r="BE23" i="5"/>
  <c r="BF23" i="5"/>
  <c r="BE24" i="5"/>
  <c r="BF24" i="5"/>
  <c r="BE25" i="5"/>
  <c r="BF25" i="5"/>
  <c r="BE26" i="5"/>
  <c r="BF26" i="5"/>
  <c r="BE27" i="5"/>
  <c r="BF27" i="5"/>
  <c r="BE28" i="5"/>
  <c r="BF28" i="5"/>
  <c r="BE29" i="5"/>
  <c r="BF29" i="5"/>
  <c r="BE30" i="5"/>
  <c r="BF30" i="5"/>
  <c r="BE31" i="5"/>
  <c r="BF31" i="5"/>
  <c r="BE32" i="5"/>
  <c r="BF32" i="5"/>
  <c r="BE33" i="5"/>
  <c r="BF33" i="5"/>
  <c r="BE34" i="5"/>
  <c r="BF34" i="5"/>
  <c r="BE35" i="5"/>
  <c r="BF35" i="5"/>
  <c r="BE36" i="5"/>
  <c r="BF36" i="5"/>
  <c r="BE37" i="5"/>
  <c r="BF37" i="5"/>
  <c r="BE38" i="5"/>
  <c r="BF38" i="5"/>
  <c r="BE39" i="5"/>
  <c r="BF39" i="5"/>
  <c r="BE40" i="5"/>
  <c r="BF40" i="5"/>
  <c r="AM12" i="3"/>
  <c r="AN12" i="3"/>
  <c r="AO12" i="3"/>
  <c r="AM13" i="3"/>
  <c r="AN13" i="3"/>
  <c r="AO13" i="3"/>
  <c r="AM14" i="3"/>
  <c r="AN14" i="3"/>
  <c r="AO14" i="3"/>
  <c r="AM15" i="3"/>
  <c r="AN15" i="3"/>
  <c r="AO15" i="3"/>
  <c r="AM16" i="3"/>
  <c r="AN16" i="3"/>
  <c r="AO16" i="3"/>
  <c r="AM17" i="3"/>
  <c r="AN17" i="3"/>
  <c r="AO17" i="3"/>
  <c r="AM18" i="3"/>
  <c r="AN18" i="3"/>
  <c r="AO18" i="3"/>
  <c r="AM19" i="3"/>
  <c r="AN19" i="3"/>
  <c r="AO19" i="3"/>
  <c r="AM20" i="3"/>
  <c r="AN20" i="3"/>
  <c r="AO20" i="3"/>
  <c r="AM21" i="3"/>
  <c r="AN21" i="3"/>
  <c r="AO21" i="3"/>
  <c r="AM22" i="3"/>
  <c r="AN22" i="3"/>
  <c r="AO22" i="3"/>
  <c r="AM23" i="3"/>
  <c r="AN23" i="3"/>
  <c r="AO23" i="3"/>
  <c r="AM24" i="3"/>
  <c r="AN24" i="3"/>
  <c r="AO24" i="3"/>
  <c r="AM25" i="3"/>
  <c r="AN25" i="3"/>
  <c r="AO25" i="3"/>
  <c r="AM26" i="3"/>
  <c r="AN26" i="3"/>
  <c r="AO26" i="3"/>
  <c r="AM27" i="3"/>
  <c r="AN27" i="3"/>
  <c r="AO27" i="3"/>
  <c r="AM28" i="3"/>
  <c r="AN28" i="3"/>
  <c r="AO28" i="3"/>
  <c r="AM29" i="3"/>
  <c r="AN29" i="3"/>
  <c r="AO29" i="3"/>
  <c r="AM30" i="3"/>
  <c r="AN30" i="3"/>
  <c r="AO30" i="3"/>
  <c r="AM31" i="3"/>
  <c r="AN31" i="3"/>
  <c r="AO31" i="3"/>
  <c r="AM32" i="3"/>
  <c r="AN32" i="3"/>
  <c r="AO32" i="3"/>
  <c r="AM33" i="3"/>
  <c r="AN33" i="3"/>
  <c r="AO33" i="3"/>
  <c r="AM34" i="3"/>
  <c r="AN34" i="3"/>
  <c r="AO34" i="3"/>
  <c r="AM35" i="3"/>
  <c r="AN35" i="3"/>
  <c r="AO35" i="3"/>
  <c r="AM36" i="3"/>
  <c r="AN36" i="3"/>
  <c r="AO36" i="3"/>
  <c r="AM37" i="3"/>
  <c r="AN37" i="3"/>
  <c r="AO37" i="3"/>
  <c r="AM38" i="3"/>
  <c r="AN38" i="3"/>
  <c r="AO38" i="3"/>
  <c r="AM39" i="3"/>
  <c r="AN39" i="3"/>
  <c r="AO39" i="3"/>
  <c r="AM40" i="3"/>
  <c r="AN40" i="3"/>
  <c r="AO40" i="3"/>
  <c r="AM41" i="3"/>
  <c r="AN41" i="3"/>
  <c r="AO41" i="3"/>
  <c r="AM42" i="3"/>
  <c r="AN42" i="3"/>
  <c r="AO42" i="3"/>
  <c r="AM43" i="3"/>
  <c r="AN43" i="3"/>
  <c r="AO43" i="3"/>
  <c r="AM44" i="3"/>
  <c r="AN44" i="3"/>
  <c r="AO44" i="3"/>
  <c r="AM45" i="3"/>
  <c r="AN45" i="3"/>
  <c r="AO45" i="3"/>
  <c r="AM46" i="3"/>
  <c r="AN46" i="3"/>
  <c r="AO46" i="3"/>
  <c r="AM47" i="3"/>
  <c r="AN47" i="3"/>
  <c r="AO47" i="3"/>
  <c r="AM48" i="3"/>
  <c r="AN48" i="3"/>
  <c r="AO48" i="3"/>
  <c r="AM49" i="3"/>
  <c r="AN49" i="3"/>
  <c r="AO49" i="3"/>
  <c r="AM50" i="3"/>
  <c r="AN50" i="3"/>
  <c r="AO50" i="3"/>
  <c r="AM51" i="3"/>
  <c r="AN51" i="3"/>
  <c r="AO51" i="3"/>
  <c r="AM52" i="3"/>
  <c r="AN52" i="3"/>
  <c r="AO52" i="3"/>
  <c r="AM53" i="3"/>
  <c r="AN53" i="3"/>
  <c r="AO53" i="3"/>
  <c r="AM54" i="3"/>
  <c r="AN54" i="3"/>
  <c r="AO54" i="3"/>
  <c r="AM55" i="3"/>
  <c r="AN55" i="3"/>
  <c r="AO55" i="3"/>
  <c r="AM56" i="3"/>
  <c r="AN56" i="3"/>
  <c r="AO56" i="3"/>
  <c r="AM57" i="3"/>
  <c r="AN57" i="3"/>
  <c r="AO57" i="3"/>
  <c r="AM58" i="3"/>
  <c r="AN58" i="3"/>
  <c r="AO58" i="3"/>
  <c r="AM59" i="3"/>
  <c r="AN59" i="3"/>
  <c r="AO59" i="3"/>
  <c r="AM60" i="3"/>
  <c r="AN60" i="3"/>
  <c r="AO60" i="3"/>
  <c r="AM61" i="3"/>
  <c r="AN61" i="3"/>
  <c r="AO61" i="3"/>
  <c r="AM62" i="3"/>
  <c r="AN62" i="3"/>
  <c r="AO62" i="3"/>
  <c r="AM63" i="3"/>
  <c r="AN63" i="3"/>
  <c r="AO63" i="3"/>
  <c r="AM64" i="3"/>
  <c r="AN64" i="3"/>
  <c r="AO64" i="3"/>
  <c r="AM65" i="3"/>
  <c r="AN65" i="3"/>
  <c r="AO65" i="3"/>
  <c r="AM66" i="3"/>
  <c r="AN66" i="3"/>
  <c r="AO66" i="3"/>
  <c r="AM67" i="3"/>
  <c r="AN67" i="3"/>
  <c r="AO67" i="3"/>
  <c r="AM68" i="3"/>
  <c r="AN68" i="3"/>
  <c r="AO68" i="3"/>
  <c r="AM69" i="3"/>
  <c r="AN69" i="3"/>
  <c r="AO69" i="3"/>
  <c r="AM70" i="3"/>
  <c r="AN70" i="3"/>
  <c r="AO70" i="3"/>
  <c r="AM71" i="3"/>
  <c r="AN71" i="3"/>
  <c r="AO71" i="3"/>
  <c r="AM72" i="3"/>
  <c r="AN72" i="3"/>
  <c r="AO72" i="3"/>
  <c r="AM73" i="3"/>
  <c r="AN73" i="3"/>
  <c r="AO73" i="3"/>
  <c r="AM74" i="3"/>
  <c r="AN74" i="3"/>
  <c r="AO74" i="3"/>
  <c r="AM75" i="3"/>
  <c r="AN75" i="3"/>
  <c r="AO75" i="3"/>
  <c r="AM76" i="3"/>
  <c r="AN76" i="3"/>
  <c r="AO76" i="3"/>
  <c r="AM77" i="3"/>
  <c r="AN77" i="3"/>
  <c r="AO77" i="3"/>
  <c r="AM78" i="3"/>
  <c r="AN78" i="3"/>
  <c r="AO78" i="3"/>
  <c r="AM79" i="3"/>
  <c r="AN79" i="3"/>
  <c r="AO79" i="3"/>
  <c r="AM80" i="3"/>
  <c r="AN80" i="3"/>
  <c r="AO80" i="3"/>
  <c r="AM81" i="3"/>
  <c r="AN81" i="3"/>
  <c r="AO81" i="3"/>
  <c r="AM82" i="3"/>
  <c r="AN82" i="3"/>
  <c r="AO82" i="3"/>
  <c r="AM83" i="3"/>
  <c r="AN83" i="3"/>
  <c r="AO83" i="3"/>
  <c r="AM84" i="3"/>
  <c r="AN84" i="3"/>
  <c r="AO84" i="3"/>
  <c r="AM85" i="3"/>
  <c r="AN85" i="3"/>
  <c r="AO85" i="3"/>
  <c r="AM86" i="3"/>
  <c r="AN86" i="3"/>
  <c r="AO86" i="3"/>
  <c r="AM87" i="3"/>
  <c r="AN87" i="3"/>
  <c r="AO87" i="3"/>
  <c r="AM88" i="3"/>
  <c r="AN88" i="3"/>
  <c r="AO88" i="3"/>
  <c r="AM89" i="3"/>
  <c r="AN89" i="3"/>
  <c r="AO89" i="3"/>
  <c r="AM90" i="3"/>
  <c r="AN90" i="3"/>
  <c r="AO90" i="3"/>
  <c r="AM91" i="3"/>
  <c r="AN91" i="3"/>
  <c r="AO91" i="3"/>
  <c r="AM92" i="3"/>
  <c r="AN92" i="3"/>
  <c r="AO92" i="3"/>
  <c r="AM93" i="3"/>
  <c r="AN93" i="3"/>
  <c r="AO93" i="3"/>
  <c r="AM94" i="3"/>
  <c r="AN94" i="3"/>
  <c r="AO94" i="3"/>
  <c r="AM95" i="3"/>
  <c r="AN95" i="3"/>
  <c r="AO95" i="3"/>
  <c r="AM96" i="3"/>
  <c r="AN96" i="3"/>
  <c r="AO96" i="3"/>
  <c r="AM97" i="3"/>
  <c r="AN97" i="3"/>
  <c r="AO97" i="3"/>
  <c r="AM98" i="3"/>
  <c r="AN98" i="3"/>
  <c r="AO98" i="3"/>
  <c r="AM99" i="3"/>
  <c r="AN99" i="3"/>
  <c r="AO99" i="3"/>
  <c r="AM100" i="3"/>
  <c r="AN100" i="3"/>
  <c r="AO100" i="3"/>
  <c r="AM101" i="3"/>
  <c r="AN101" i="3"/>
  <c r="AO101" i="3"/>
  <c r="AM102" i="3"/>
  <c r="AN102" i="3"/>
  <c r="AO102" i="3"/>
  <c r="AM103" i="3"/>
  <c r="AN103" i="3"/>
  <c r="AO103" i="3"/>
  <c r="AM104" i="3"/>
  <c r="AN104" i="3"/>
  <c r="AO104" i="3"/>
  <c r="AM105" i="3"/>
  <c r="AN105" i="3"/>
  <c r="AO105" i="3"/>
  <c r="AM106" i="3"/>
  <c r="AN106" i="3"/>
  <c r="AO106" i="3"/>
  <c r="AM107" i="3"/>
  <c r="AN107" i="3"/>
  <c r="AO107" i="3"/>
  <c r="AM108" i="3"/>
  <c r="AN108" i="3"/>
  <c r="AO108" i="3"/>
  <c r="AM109" i="3"/>
  <c r="AN109" i="3"/>
  <c r="AO109" i="3"/>
  <c r="AM110" i="3"/>
  <c r="AN110" i="3"/>
  <c r="AO110" i="3"/>
  <c r="AM111" i="3"/>
  <c r="AN111" i="3"/>
  <c r="AO111" i="3"/>
  <c r="AM112" i="3"/>
  <c r="AN112" i="3"/>
  <c r="AO112" i="3"/>
  <c r="AM113" i="3"/>
  <c r="AN113" i="3"/>
  <c r="AO113" i="3"/>
  <c r="AM114" i="3"/>
  <c r="AN114" i="3"/>
  <c r="AO114" i="3"/>
  <c r="AM115" i="3"/>
  <c r="AN115" i="3"/>
  <c r="AO115" i="3"/>
  <c r="AM116" i="3"/>
  <c r="AN116" i="3"/>
  <c r="AO116" i="3"/>
  <c r="AM117" i="3"/>
  <c r="AN117" i="3"/>
  <c r="AO117" i="3"/>
  <c r="AM118" i="3"/>
  <c r="AN118" i="3"/>
  <c r="AO118" i="3"/>
  <c r="AM119" i="3"/>
  <c r="AN119" i="3"/>
  <c r="AO119" i="3"/>
  <c r="AM120" i="3"/>
  <c r="AN120" i="3"/>
  <c r="AO120" i="3"/>
  <c r="AM121" i="3"/>
  <c r="AN121" i="3"/>
  <c r="AO121" i="3"/>
  <c r="AM122" i="3"/>
  <c r="AN122" i="3"/>
  <c r="AO122" i="3"/>
  <c r="AM123" i="3"/>
  <c r="AN123" i="3"/>
  <c r="AO123" i="3"/>
  <c r="AM124" i="3"/>
  <c r="AN124" i="3"/>
  <c r="AO124" i="3"/>
  <c r="AM125" i="3"/>
  <c r="AN125" i="3"/>
  <c r="AO125" i="3"/>
  <c r="AM126" i="3"/>
  <c r="AN126" i="3"/>
  <c r="AO126" i="3"/>
  <c r="AM127" i="3"/>
  <c r="AN127" i="3"/>
  <c r="AO127" i="3"/>
  <c r="AM128" i="3"/>
  <c r="AN128" i="3"/>
  <c r="AO128" i="3"/>
  <c r="AM129" i="3"/>
  <c r="AN129" i="3"/>
  <c r="AO129" i="3"/>
  <c r="AM130" i="3"/>
  <c r="AN130" i="3"/>
  <c r="AO130" i="3"/>
  <c r="AM131" i="3"/>
  <c r="AN131" i="3"/>
  <c r="AO131" i="3"/>
  <c r="AM132" i="3"/>
  <c r="AN132" i="3"/>
  <c r="AO132" i="3"/>
  <c r="AM133" i="3"/>
  <c r="AN133" i="3"/>
  <c r="AO133" i="3"/>
  <c r="AM134" i="3"/>
  <c r="AN134" i="3"/>
  <c r="AO134" i="3"/>
  <c r="AM135" i="3"/>
  <c r="AN135" i="3"/>
  <c r="AO135" i="3"/>
  <c r="AM136" i="3"/>
  <c r="AN136" i="3"/>
  <c r="AO136" i="3"/>
  <c r="AM137" i="3"/>
  <c r="AN137" i="3"/>
  <c r="AO137" i="3"/>
  <c r="AM138" i="3"/>
  <c r="AN138" i="3"/>
  <c r="AO138" i="3"/>
  <c r="AM139" i="3"/>
  <c r="AN139" i="3"/>
  <c r="AO139" i="3"/>
  <c r="AM140" i="3"/>
  <c r="AN140" i="3"/>
  <c r="AO140" i="3"/>
  <c r="AM141" i="3"/>
  <c r="AN141" i="3"/>
  <c r="AO141" i="3"/>
  <c r="AM142" i="3"/>
  <c r="AN142" i="3"/>
  <c r="AO142" i="3"/>
  <c r="AM143" i="3"/>
  <c r="AN143" i="3"/>
  <c r="AO143" i="3"/>
  <c r="AM144" i="3"/>
  <c r="AN144" i="3"/>
  <c r="AO144" i="3"/>
  <c r="AM145" i="3"/>
  <c r="AN145" i="3"/>
  <c r="AO145" i="3"/>
  <c r="AM146" i="3"/>
  <c r="AN146" i="3"/>
  <c r="AO146" i="3"/>
  <c r="AM147" i="3"/>
  <c r="AN147" i="3"/>
  <c r="AO147" i="3"/>
  <c r="AM148" i="3"/>
  <c r="AN148" i="3"/>
  <c r="AO148" i="3"/>
  <c r="AM149" i="3"/>
  <c r="AN149" i="3"/>
  <c r="AO149" i="3"/>
  <c r="AM150" i="3"/>
  <c r="AN150" i="3"/>
  <c r="AO150" i="3"/>
  <c r="AM151" i="3"/>
  <c r="AN151" i="3"/>
  <c r="AO151" i="3"/>
  <c r="AM152" i="3"/>
  <c r="AN152" i="3"/>
  <c r="AO152" i="3"/>
  <c r="AM153" i="3"/>
  <c r="AN153" i="3"/>
  <c r="AO153" i="3"/>
  <c r="AM154" i="3"/>
  <c r="AN154" i="3"/>
  <c r="AO154" i="3"/>
  <c r="AM155" i="3"/>
  <c r="AN155" i="3"/>
  <c r="AO155" i="3"/>
  <c r="AM156" i="3"/>
  <c r="AN156" i="3"/>
  <c r="AO156" i="3"/>
  <c r="AM157" i="3"/>
  <c r="AN157" i="3"/>
  <c r="AO157" i="3"/>
  <c r="AM158" i="3"/>
  <c r="AN158" i="3"/>
  <c r="AO158" i="3"/>
  <c r="AM159" i="3"/>
  <c r="AN159" i="3"/>
  <c r="AO159" i="3"/>
  <c r="AM160" i="3"/>
  <c r="AN160" i="3"/>
  <c r="AO160" i="3"/>
  <c r="AM161" i="3"/>
  <c r="AN161" i="3"/>
  <c r="AO161" i="3"/>
  <c r="AM162" i="3"/>
  <c r="AN162" i="3"/>
  <c r="AO162" i="3"/>
  <c r="AM163" i="3"/>
  <c r="AN163" i="3"/>
  <c r="AO163" i="3"/>
  <c r="AM164" i="3"/>
  <c r="AN164" i="3"/>
  <c r="AO164" i="3"/>
  <c r="AM165" i="3"/>
  <c r="AN165" i="3"/>
  <c r="AO165" i="3"/>
  <c r="AM166" i="3"/>
  <c r="AN166" i="3"/>
  <c r="AO166" i="3"/>
  <c r="AM167" i="3"/>
  <c r="AN167" i="3"/>
  <c r="AO167" i="3"/>
  <c r="AM168" i="3"/>
  <c r="AN168" i="3"/>
  <c r="AO168" i="3"/>
  <c r="AM169" i="3"/>
  <c r="AN169" i="3"/>
  <c r="AO169" i="3"/>
  <c r="AM170" i="3"/>
  <c r="AN170" i="3"/>
  <c r="AO170" i="3"/>
  <c r="AM171" i="3"/>
  <c r="AN171" i="3"/>
  <c r="AO171" i="3"/>
  <c r="AM172" i="3"/>
  <c r="AN172" i="3"/>
  <c r="AO172" i="3"/>
  <c r="AM173" i="3"/>
  <c r="AN173" i="3"/>
  <c r="AO173" i="3"/>
  <c r="AM174" i="3"/>
  <c r="AN174" i="3"/>
  <c r="AO174" i="3"/>
  <c r="AM175" i="3"/>
  <c r="AN175" i="3"/>
  <c r="AO175" i="3"/>
  <c r="AM176" i="3"/>
  <c r="AN176" i="3"/>
  <c r="AO176" i="3"/>
  <c r="AM177" i="3"/>
  <c r="AN177" i="3"/>
  <c r="AO177" i="3"/>
  <c r="AM178" i="3"/>
  <c r="AN178" i="3"/>
  <c r="AO178" i="3"/>
  <c r="AM179" i="3"/>
  <c r="AN179" i="3"/>
  <c r="AO179" i="3"/>
  <c r="AM180" i="3"/>
  <c r="AN180" i="3"/>
  <c r="AO180" i="3"/>
  <c r="AM181" i="3"/>
  <c r="AN181" i="3"/>
  <c r="AO181" i="3"/>
  <c r="AM182" i="3"/>
  <c r="AN182" i="3"/>
  <c r="AO182" i="3"/>
  <c r="AM183" i="3"/>
  <c r="AN183" i="3"/>
  <c r="AO183" i="3"/>
  <c r="AM184" i="3"/>
  <c r="AN184" i="3"/>
  <c r="AO184" i="3"/>
  <c r="AM185" i="3"/>
  <c r="AN185" i="3"/>
  <c r="AO185" i="3"/>
  <c r="AM186" i="3"/>
  <c r="AN186" i="3"/>
  <c r="AO186" i="3"/>
  <c r="AM187" i="3"/>
  <c r="AN187" i="3"/>
  <c r="AO187" i="3"/>
  <c r="AM188" i="3"/>
  <c r="AN188" i="3"/>
  <c r="AO188" i="3"/>
  <c r="AM189" i="3"/>
  <c r="AN189" i="3"/>
  <c r="AO189" i="3"/>
  <c r="AM190" i="3"/>
  <c r="AN190" i="3"/>
  <c r="AO190" i="3"/>
  <c r="AM191" i="3"/>
  <c r="AN191" i="3"/>
  <c r="AO191" i="3"/>
  <c r="AM192" i="3"/>
  <c r="AN192" i="3"/>
  <c r="AO192" i="3"/>
  <c r="AM193" i="3"/>
  <c r="AN193" i="3"/>
  <c r="AO193" i="3"/>
  <c r="AM194" i="3"/>
  <c r="AN194" i="3"/>
  <c r="AO194" i="3"/>
  <c r="AM195" i="3"/>
  <c r="AN195" i="3"/>
  <c r="AO195" i="3"/>
  <c r="AM196" i="3"/>
  <c r="AN196" i="3"/>
  <c r="AO196" i="3"/>
  <c r="AM197" i="3"/>
  <c r="AN197" i="3"/>
  <c r="AO197" i="3"/>
  <c r="AM198" i="3"/>
  <c r="AN198" i="3"/>
  <c r="AO198" i="3"/>
  <c r="AM199" i="3"/>
  <c r="AN199" i="3"/>
  <c r="AO199" i="3"/>
  <c r="AM200" i="3"/>
  <c r="AN200" i="3"/>
  <c r="AO200" i="3"/>
  <c r="AM201" i="3"/>
  <c r="AN201" i="3"/>
  <c r="AO201" i="3"/>
  <c r="AM202" i="3"/>
  <c r="AN202" i="3"/>
  <c r="AO202" i="3"/>
  <c r="AM203" i="3"/>
  <c r="AN203" i="3"/>
  <c r="AO203" i="3"/>
  <c r="AM204" i="3"/>
  <c r="AN204" i="3"/>
  <c r="AO204" i="3"/>
  <c r="AM205" i="3"/>
  <c r="AN205" i="3"/>
  <c r="AO205" i="3"/>
  <c r="AM206" i="3"/>
  <c r="AN206" i="3"/>
  <c r="AO206" i="3"/>
  <c r="AM207" i="3"/>
  <c r="AN207" i="3"/>
  <c r="AO207" i="3"/>
  <c r="AM208" i="3"/>
  <c r="AN208" i="3"/>
  <c r="AO208" i="3"/>
  <c r="AM209" i="3"/>
  <c r="AN209" i="3"/>
  <c r="AO209" i="3"/>
  <c r="AM210" i="3"/>
  <c r="AN210" i="3"/>
  <c r="AO210" i="3"/>
  <c r="AM211" i="3"/>
  <c r="AN211" i="3"/>
  <c r="AO211" i="3"/>
  <c r="AM212" i="3"/>
  <c r="AN212" i="3"/>
  <c r="AO212" i="3"/>
  <c r="AM213" i="3"/>
  <c r="AN213" i="3"/>
  <c r="AO213" i="3"/>
  <c r="AM214" i="3"/>
  <c r="AN214" i="3"/>
  <c r="AO214" i="3"/>
  <c r="AM215" i="3"/>
  <c r="AN215" i="3"/>
  <c r="AO215" i="3"/>
  <c r="AM216" i="3"/>
  <c r="AN216" i="3"/>
  <c r="AO216" i="3"/>
  <c r="AM217" i="3"/>
  <c r="AN217" i="3"/>
  <c r="AO217" i="3"/>
  <c r="AM218" i="3"/>
  <c r="AN218" i="3"/>
  <c r="AO218" i="3"/>
  <c r="AM219" i="3"/>
  <c r="AN219" i="3"/>
  <c r="AO219" i="3"/>
  <c r="AM220" i="3"/>
  <c r="AN220" i="3"/>
  <c r="AO220" i="3"/>
  <c r="AM221" i="3"/>
  <c r="AN221" i="3"/>
  <c r="AO221" i="3"/>
  <c r="AM222" i="3"/>
  <c r="AN222" i="3"/>
  <c r="AO222" i="3"/>
  <c r="AM223" i="3"/>
  <c r="AN223" i="3"/>
  <c r="AO223" i="3"/>
  <c r="AM224" i="3"/>
  <c r="AN224" i="3"/>
  <c r="AO224" i="3"/>
  <c r="AM225" i="3"/>
  <c r="AN225" i="3"/>
  <c r="AO225" i="3"/>
  <c r="AM226" i="3"/>
  <c r="AN226" i="3"/>
  <c r="AO226" i="3"/>
  <c r="AM227" i="3"/>
  <c r="AN227" i="3"/>
  <c r="AO227" i="3"/>
  <c r="AM228" i="3"/>
  <c r="AN228" i="3"/>
  <c r="AO228" i="3"/>
  <c r="AM229" i="3"/>
  <c r="AN229" i="3"/>
  <c r="AO229" i="3"/>
  <c r="AM230" i="3"/>
  <c r="AN230" i="3"/>
  <c r="AO230" i="3"/>
  <c r="AM231" i="3"/>
  <c r="AN231" i="3"/>
  <c r="AO231" i="3"/>
  <c r="AM232" i="3"/>
  <c r="AN232" i="3"/>
  <c r="AO232" i="3"/>
  <c r="AM233" i="3"/>
  <c r="AN233" i="3"/>
  <c r="AO233" i="3"/>
  <c r="AM234" i="3"/>
  <c r="AN234" i="3"/>
  <c r="AO234" i="3"/>
  <c r="AM235" i="3"/>
  <c r="AN235" i="3"/>
  <c r="AO235" i="3"/>
  <c r="S16" i="2"/>
  <c r="T16" i="2"/>
  <c r="S17" i="2"/>
  <c r="T17" i="2"/>
  <c r="S18" i="2"/>
  <c r="T18" i="2"/>
  <c r="S19" i="2"/>
  <c r="T19" i="2"/>
  <c r="S20" i="2"/>
  <c r="T20" i="2"/>
  <c r="S21" i="2"/>
  <c r="T21" i="2"/>
  <c r="S22" i="2"/>
  <c r="T22" i="2"/>
  <c r="S23" i="2"/>
  <c r="T23" i="2"/>
  <c r="S24" i="2"/>
  <c r="T24" i="2"/>
  <c r="S25" i="2"/>
  <c r="T25" i="2"/>
  <c r="S26" i="2"/>
  <c r="T26" i="2"/>
  <c r="S27" i="2"/>
  <c r="T27" i="2"/>
  <c r="S28" i="2"/>
  <c r="T28" i="2"/>
  <c r="S29" i="2"/>
  <c r="T29" i="2"/>
  <c r="S30" i="2"/>
  <c r="T30" i="2"/>
  <c r="S31" i="2"/>
  <c r="T31" i="2"/>
  <c r="S32" i="2"/>
  <c r="T32" i="2"/>
  <c r="S33" i="2"/>
  <c r="T33" i="2"/>
  <c r="S34" i="2"/>
  <c r="T34" i="2"/>
  <c r="S35" i="2"/>
  <c r="T35" i="2"/>
  <c r="S36" i="2"/>
  <c r="T36" i="2"/>
  <c r="S37" i="2"/>
  <c r="T37" i="2"/>
  <c r="S38" i="2"/>
  <c r="T38" i="2"/>
  <c r="S39" i="2"/>
  <c r="T39" i="2"/>
  <c r="S40" i="2"/>
  <c r="T40" i="2"/>
  <c r="S41" i="2"/>
  <c r="T41" i="2"/>
  <c r="S42" i="2"/>
  <c r="T42" i="2"/>
  <c r="S43" i="2"/>
  <c r="T43" i="2"/>
  <c r="S44" i="2"/>
  <c r="T44" i="2"/>
  <c r="S45" i="2"/>
  <c r="T45" i="2"/>
  <c r="S46" i="2"/>
  <c r="T46" i="2"/>
  <c r="S47" i="2"/>
  <c r="T47" i="2"/>
  <c r="S48" i="2"/>
  <c r="T48" i="2"/>
  <c r="S49" i="2"/>
  <c r="T49" i="2"/>
  <c r="S50" i="2"/>
  <c r="T50" i="2"/>
  <c r="S51" i="2"/>
  <c r="T51" i="2"/>
  <c r="S52" i="2"/>
  <c r="T52" i="2"/>
  <c r="S53" i="2"/>
  <c r="T53" i="2"/>
  <c r="S54" i="2"/>
  <c r="T54" i="2"/>
  <c r="S55" i="2"/>
  <c r="T55" i="2"/>
  <c r="S56" i="2"/>
  <c r="T56" i="2"/>
  <c r="S57" i="2"/>
  <c r="T57" i="2"/>
  <c r="S58" i="2"/>
  <c r="T58" i="2"/>
  <c r="S59" i="2"/>
  <c r="T59" i="2"/>
  <c r="S60" i="2"/>
  <c r="T60" i="2"/>
  <c r="S61" i="2"/>
  <c r="T61" i="2"/>
  <c r="S62" i="2"/>
  <c r="T62" i="2"/>
  <c r="S63" i="2"/>
  <c r="T63" i="2"/>
  <c r="S64" i="2"/>
  <c r="T64" i="2"/>
  <c r="S65" i="2"/>
  <c r="T65" i="2"/>
  <c r="S66" i="2"/>
  <c r="W66" i="2" s="1"/>
  <c r="U66" i="2" s="1"/>
  <c r="T66" i="2"/>
  <c r="S67" i="2"/>
  <c r="T67" i="2"/>
  <c r="S68" i="2"/>
  <c r="T68" i="2"/>
  <c r="S69" i="2"/>
  <c r="T69" i="2"/>
  <c r="S70" i="2"/>
  <c r="W70" i="2" s="1"/>
  <c r="U70" i="2" s="1"/>
  <c r="T70" i="2"/>
  <c r="S71" i="2"/>
  <c r="T71" i="2"/>
  <c r="S72" i="2"/>
  <c r="T72" i="2"/>
  <c r="S73" i="2"/>
  <c r="T73" i="2"/>
  <c r="S74" i="2"/>
  <c r="W74" i="2" s="1"/>
  <c r="U74" i="2" s="1"/>
  <c r="T74" i="2"/>
  <c r="S75" i="2"/>
  <c r="T75" i="2"/>
  <c r="S76" i="2"/>
  <c r="T76" i="2"/>
  <c r="S77" i="2"/>
  <c r="T77" i="2"/>
  <c r="S78" i="2"/>
  <c r="W78" i="2" s="1"/>
  <c r="U78" i="2" s="1"/>
  <c r="T78" i="2"/>
  <c r="S79" i="2"/>
  <c r="T79" i="2"/>
  <c r="S80" i="2"/>
  <c r="T80" i="2"/>
  <c r="S81" i="2"/>
  <c r="T81" i="2"/>
  <c r="S82" i="2"/>
  <c r="W82" i="2" s="1"/>
  <c r="T82" i="2"/>
  <c r="S83" i="2"/>
  <c r="T83" i="2"/>
  <c r="S84" i="2"/>
  <c r="T84" i="2"/>
  <c r="S85" i="2"/>
  <c r="T85" i="2"/>
  <c r="S86" i="2"/>
  <c r="W86" i="2" s="1"/>
  <c r="T86" i="2"/>
  <c r="S87" i="2"/>
  <c r="T87" i="2"/>
  <c r="S88" i="2"/>
  <c r="T88" i="2"/>
  <c r="S89" i="2"/>
  <c r="T89" i="2"/>
  <c r="S90" i="2"/>
  <c r="W90" i="2" s="1"/>
  <c r="T90" i="2"/>
  <c r="S91" i="2"/>
  <c r="T91" i="2"/>
  <c r="S92" i="2"/>
  <c r="T92" i="2"/>
  <c r="S93" i="2"/>
  <c r="T93" i="2"/>
  <c r="S94" i="2"/>
  <c r="W94" i="2" s="1"/>
  <c r="T94" i="2"/>
  <c r="S95" i="2"/>
  <c r="T95" i="2"/>
  <c r="S96" i="2"/>
  <c r="T96" i="2"/>
  <c r="S97" i="2"/>
  <c r="T97" i="2"/>
  <c r="S98" i="2"/>
  <c r="W98" i="2" s="1"/>
  <c r="T98" i="2"/>
  <c r="S99" i="2"/>
  <c r="T99" i="2"/>
  <c r="S100" i="2"/>
  <c r="T100" i="2"/>
  <c r="S101" i="2"/>
  <c r="T101" i="2"/>
  <c r="W101" i="2"/>
  <c r="U101" i="2" s="1"/>
  <c r="S102" i="2"/>
  <c r="T102" i="2"/>
  <c r="W102" i="2"/>
  <c r="U102" i="2" s="1"/>
  <c r="S103" i="2"/>
  <c r="T103" i="2"/>
  <c r="W103" i="2"/>
  <c r="U103" i="2" s="1"/>
  <c r="S104" i="2"/>
  <c r="T104" i="2"/>
  <c r="W104" i="2"/>
  <c r="U104" i="2" s="1"/>
  <c r="S105" i="2"/>
  <c r="T105" i="2"/>
  <c r="W105" i="2"/>
  <c r="U105" i="2" s="1"/>
  <c r="S106" i="2"/>
  <c r="T106" i="2"/>
  <c r="W106" i="2"/>
  <c r="U106" i="2" s="1"/>
  <c r="S107" i="2"/>
  <c r="T107" i="2"/>
  <c r="W107" i="2"/>
  <c r="U107" i="2" s="1"/>
  <c r="S108" i="2"/>
  <c r="T108" i="2"/>
  <c r="W108" i="2"/>
  <c r="U108" i="2" s="1"/>
  <c r="S109" i="2"/>
  <c r="T109" i="2"/>
  <c r="W109" i="2"/>
  <c r="U109" i="2" s="1"/>
  <c r="S110" i="2"/>
  <c r="T110" i="2"/>
  <c r="W110" i="2"/>
  <c r="U110" i="2" s="1"/>
  <c r="S111" i="2"/>
  <c r="T111" i="2"/>
  <c r="W111" i="2"/>
  <c r="U111" i="2" s="1"/>
  <c r="S112" i="2"/>
  <c r="T112" i="2"/>
  <c r="W112" i="2"/>
  <c r="U112" i="2" s="1"/>
  <c r="S113" i="2"/>
  <c r="T113" i="2"/>
  <c r="W113" i="2"/>
  <c r="U113" i="2" s="1"/>
  <c r="S114" i="2"/>
  <c r="T114" i="2"/>
  <c r="W114" i="2"/>
  <c r="U114" i="2" s="1"/>
  <c r="S115" i="2"/>
  <c r="T115" i="2"/>
  <c r="W115" i="2"/>
  <c r="U115" i="2" s="1"/>
  <c r="S116" i="2"/>
  <c r="T116" i="2"/>
  <c r="W116" i="2"/>
  <c r="U116" i="2" s="1"/>
  <c r="S117" i="2"/>
  <c r="T117" i="2"/>
  <c r="W117" i="2"/>
  <c r="U117" i="2" s="1"/>
  <c r="S118" i="2"/>
  <c r="T118" i="2"/>
  <c r="W118" i="2"/>
  <c r="U118" i="2" s="1"/>
  <c r="S119" i="2"/>
  <c r="T119" i="2"/>
  <c r="W119" i="2"/>
  <c r="U119" i="2" s="1"/>
  <c r="S120" i="2"/>
  <c r="T120" i="2"/>
  <c r="W120" i="2"/>
  <c r="U120" i="2" s="1"/>
  <c r="C121" i="2"/>
  <c r="D121" i="2"/>
  <c r="E121" i="2"/>
  <c r="S121" i="2" s="1"/>
  <c r="F121" i="2"/>
  <c r="T121" i="2" s="1"/>
  <c r="G121" i="2"/>
  <c r="H121" i="2"/>
  <c r="I121" i="2"/>
  <c r="J121" i="2"/>
  <c r="K121" i="2"/>
  <c r="L121" i="2"/>
  <c r="M121" i="2"/>
  <c r="N121" i="2"/>
  <c r="O121" i="2"/>
  <c r="P121" i="2"/>
  <c r="Q121" i="2"/>
  <c r="R121" i="2"/>
  <c r="U121" i="2" l="1"/>
  <c r="W121" i="2"/>
  <c r="W99" i="2"/>
  <c r="W95" i="2"/>
  <c r="W91" i="2"/>
  <c r="W87" i="2"/>
  <c r="W83" i="2"/>
  <c r="W79" i="2"/>
  <c r="W75" i="2"/>
  <c r="U75" i="2" s="1"/>
  <c r="W71" i="2"/>
  <c r="U71" i="2" s="1"/>
  <c r="W67" i="2"/>
  <c r="U67" i="2" s="1"/>
  <c r="W63" i="2"/>
  <c r="U63" i="2" s="1"/>
  <c r="U61" i="2"/>
  <c r="W61" i="2"/>
  <c r="W59" i="2"/>
  <c r="U59" i="2" s="1"/>
  <c r="U57" i="2"/>
  <c r="W57" i="2"/>
  <c r="W55" i="2"/>
  <c r="U55" i="2" s="1"/>
  <c r="U53" i="2"/>
  <c r="W53" i="2"/>
  <c r="W51" i="2"/>
  <c r="U51" i="2" s="1"/>
  <c r="W92" i="2"/>
  <c r="U92" i="2" s="1"/>
  <c r="U90" i="2"/>
  <c r="U86" i="2"/>
  <c r="W84" i="2"/>
  <c r="U84" i="2" s="1"/>
  <c r="U82" i="2"/>
  <c r="W80" i="2"/>
  <c r="U80" i="2" s="1"/>
  <c r="W76" i="2"/>
  <c r="U76" i="2" s="1"/>
  <c r="W72" i="2"/>
  <c r="U72" i="2" s="1"/>
  <c r="W68" i="2"/>
  <c r="U68" i="2" s="1"/>
  <c r="W64" i="2"/>
  <c r="U64" i="2" s="1"/>
  <c r="W100" i="2"/>
  <c r="U100" i="2" s="1"/>
  <c r="U98" i="2"/>
  <c r="W96" i="2"/>
  <c r="U96" i="2" s="1"/>
  <c r="U94" i="2"/>
  <c r="W88" i="2"/>
  <c r="U88" i="2" s="1"/>
  <c r="U99" i="2"/>
  <c r="W97" i="2"/>
  <c r="U97" i="2" s="1"/>
  <c r="U95" i="2"/>
  <c r="W93" i="2"/>
  <c r="U93" i="2" s="1"/>
  <c r="U91" i="2"/>
  <c r="W89" i="2"/>
  <c r="U89" i="2" s="1"/>
  <c r="U87" i="2"/>
  <c r="W85" i="2"/>
  <c r="U85" i="2" s="1"/>
  <c r="U83" i="2"/>
  <c r="W81" i="2"/>
  <c r="U81" i="2" s="1"/>
  <c r="U79" i="2"/>
  <c r="W77" i="2"/>
  <c r="U77" i="2" s="1"/>
  <c r="W73" i="2"/>
  <c r="U73" i="2" s="1"/>
  <c r="W69" i="2"/>
  <c r="U69" i="2" s="1"/>
  <c r="W65" i="2"/>
  <c r="U65" i="2" s="1"/>
  <c r="W62" i="2"/>
  <c r="U60" i="2"/>
  <c r="W60" i="2"/>
  <c r="W58" i="2"/>
  <c r="U58" i="2" s="1"/>
  <c r="U56" i="2"/>
  <c r="W56" i="2"/>
  <c r="W54" i="2"/>
  <c r="U54" i="2" s="1"/>
  <c r="U52" i="2"/>
  <c r="W52" i="2"/>
  <c r="U48" i="2"/>
  <c r="U40" i="2"/>
  <c r="U32" i="2"/>
  <c r="U24" i="2"/>
  <c r="U16" i="2"/>
  <c r="W50" i="2"/>
  <c r="U50" i="2" s="1"/>
  <c r="W49" i="2"/>
  <c r="U49" i="2" s="1"/>
  <c r="W48" i="2"/>
  <c r="W47" i="2"/>
  <c r="U47" i="2" s="1"/>
  <c r="W46" i="2"/>
  <c r="U46" i="2" s="1"/>
  <c r="W45" i="2"/>
  <c r="U45" i="2" s="1"/>
  <c r="W44" i="2"/>
  <c r="U44" i="2" s="1"/>
  <c r="W43" i="2"/>
  <c r="U43" i="2" s="1"/>
  <c r="W42" i="2"/>
  <c r="U42" i="2" s="1"/>
  <c r="W41" i="2"/>
  <c r="U41" i="2" s="1"/>
  <c r="W40" i="2"/>
  <c r="W39" i="2"/>
  <c r="U39" i="2" s="1"/>
  <c r="W38" i="2"/>
  <c r="U38" i="2" s="1"/>
  <c r="W37" i="2"/>
  <c r="U37" i="2" s="1"/>
  <c r="W36" i="2"/>
  <c r="U36" i="2" s="1"/>
  <c r="W35" i="2"/>
  <c r="U35" i="2" s="1"/>
  <c r="W34" i="2"/>
  <c r="U34" i="2" s="1"/>
  <c r="W33" i="2"/>
  <c r="U33" i="2" s="1"/>
  <c r="W32" i="2"/>
  <c r="W31" i="2"/>
  <c r="U31" i="2" s="1"/>
  <c r="W30" i="2"/>
  <c r="U30" i="2" s="1"/>
  <c r="W29" i="2"/>
  <c r="U29" i="2" s="1"/>
  <c r="W28" i="2"/>
  <c r="U28" i="2" s="1"/>
  <c r="W27" i="2"/>
  <c r="U27" i="2" s="1"/>
  <c r="W26" i="2"/>
  <c r="U26" i="2" s="1"/>
  <c r="W25" i="2"/>
  <c r="U25" i="2" s="1"/>
  <c r="W24" i="2"/>
  <c r="W23" i="2"/>
  <c r="U23" i="2" s="1"/>
  <c r="W22" i="2"/>
  <c r="U22" i="2" s="1"/>
  <c r="W21" i="2"/>
  <c r="U21" i="2" s="1"/>
  <c r="W20" i="2"/>
  <c r="U20" i="2" s="1"/>
  <c r="W19" i="2"/>
  <c r="U19" i="2" s="1"/>
  <c r="W18" i="2"/>
  <c r="U18" i="2" s="1"/>
  <c r="W17" i="2"/>
  <c r="U17" i="2" s="1"/>
  <c r="W16" i="2"/>
  <c r="BE49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G49" i="1" s="1"/>
  <c r="BF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13" i="1"/>
  <c r="BG13" i="1" l="1"/>
  <c r="BG48" i="1"/>
  <c r="BG47" i="1"/>
  <c r="BG46" i="1"/>
  <c r="BG45" i="1"/>
  <c r="BG44" i="1"/>
  <c r="BG43" i="1"/>
  <c r="BG42" i="1"/>
  <c r="BG41" i="1"/>
  <c r="BG40" i="1"/>
  <c r="BG39" i="1"/>
  <c r="BG38" i="1"/>
  <c r="BG37" i="1"/>
  <c r="BG36" i="1"/>
  <c r="BG35" i="1"/>
  <c r="BG34" i="1"/>
  <c r="BG33" i="1"/>
  <c r="BG32" i="1"/>
  <c r="BG31" i="1"/>
  <c r="BG30" i="1"/>
  <c r="BG29" i="1"/>
  <c r="BG28" i="1"/>
  <c r="BG27" i="1"/>
  <c r="BG26" i="1"/>
  <c r="BG25" i="1"/>
  <c r="BG24" i="1"/>
  <c r="BG23" i="1"/>
  <c r="BG22" i="1"/>
  <c r="BG21" i="1"/>
  <c r="BG20" i="1"/>
  <c r="BG19" i="1"/>
  <c r="BG18" i="1"/>
  <c r="BG17" i="1"/>
  <c r="BG16" i="1"/>
  <c r="BG15" i="1"/>
  <c r="BG14" i="1"/>
</calcChain>
</file>

<file path=xl/sharedStrings.xml><?xml version="1.0" encoding="utf-8"?>
<sst xmlns="http://schemas.openxmlformats.org/spreadsheetml/2006/main" count="2278" uniqueCount="633">
  <si>
    <t>Web Annex I: Sex distribution of UN system staff at the P-1 to UG levels, on fixed/permanent/continuous appointments, by entity, level and location as at 31 December 2021</t>
  </si>
  <si>
    <t xml:space="preserve">Report Cycle: </t>
  </si>
  <si>
    <t xml:space="preserve">Location: </t>
  </si>
  <si>
    <t>Headquarters, Other Established Offices, Projects</t>
  </si>
  <si>
    <t xml:space="preserve">Contract Type: </t>
  </si>
  <si>
    <t>Fixed Term, Permanent, Continuous</t>
  </si>
  <si>
    <t xml:space="preserve">Grade: </t>
  </si>
  <si>
    <t>UG, D-2, D-1, P-5, P-4, P-3, P-2, P-1</t>
  </si>
  <si>
    <t>Source: CEB and UN entities</t>
  </si>
  <si>
    <t/>
  </si>
  <si>
    <t>P-1</t>
  </si>
  <si>
    <t>P-2</t>
  </si>
  <si>
    <t>P-3</t>
  </si>
  <si>
    <t>P-4</t>
  </si>
  <si>
    <t>P-5</t>
  </si>
  <si>
    <t>D-1</t>
  </si>
  <si>
    <t>D-2</t>
  </si>
  <si>
    <t>UG</t>
  </si>
  <si>
    <r>
      <rPr>
        <b/>
        <sz val="10"/>
        <color rgb="FF000000"/>
        <rFont val="Times New Roman"/>
        <family val="1"/>
      </rPr>
      <t xml:space="preserve">Total </t>
    </r>
    <r>
      <rPr>
        <b/>
        <sz val="10"/>
        <color rgb="FF000000"/>
        <rFont val="Times New Roman"/>
        <family val="1"/>
      </rPr>
      <t>2021</t>
    </r>
  </si>
  <si>
    <t>Total women, in all locations</t>
  </si>
  <si>
    <t>Entity</t>
  </si>
  <si>
    <t>HQ</t>
  </si>
  <si>
    <t>Non-HQ</t>
  </si>
  <si>
    <t>M</t>
  </si>
  <si>
    <t>W</t>
  </si>
  <si>
    <t>%W</t>
  </si>
  <si>
    <t>FAO</t>
  </si>
  <si>
    <t>IAEA</t>
  </si>
  <si>
    <t>ICAO</t>
  </si>
  <si>
    <t>ICJ</t>
  </si>
  <si>
    <t>ICSC</t>
  </si>
  <si>
    <t>IFAD</t>
  </si>
  <si>
    <t>ILO</t>
  </si>
  <si>
    <t>IMO</t>
  </si>
  <si>
    <t>IOM</t>
  </si>
  <si>
    <t>ITC</t>
  </si>
  <si>
    <t>ITC-ILO</t>
  </si>
  <si>
    <t>ITU</t>
  </si>
  <si>
    <t>PAHO</t>
  </si>
  <si>
    <t>UN</t>
  </si>
  <si>
    <t>UN Women</t>
  </si>
  <si>
    <t>UNAIDS</t>
  </si>
  <si>
    <t>UNDP</t>
  </si>
  <si>
    <t>UNESCO</t>
  </si>
  <si>
    <t>UNFCCC</t>
  </si>
  <si>
    <t>UNFPA</t>
  </si>
  <si>
    <t>UNHCR</t>
  </si>
  <si>
    <t>UNICC</t>
  </si>
  <si>
    <t>UNICEF</t>
  </si>
  <si>
    <t>UNIDO</t>
  </si>
  <si>
    <t>UNITAR</t>
  </si>
  <si>
    <t>UNJSPF</t>
  </si>
  <si>
    <t>UNOPS</t>
  </si>
  <si>
    <t>UNRWA</t>
  </si>
  <si>
    <t>UNSSC</t>
  </si>
  <si>
    <t>UNU</t>
  </si>
  <si>
    <t>UNWTO</t>
  </si>
  <si>
    <t>UPU</t>
  </si>
  <si>
    <t>WFP</t>
  </si>
  <si>
    <t>WHO</t>
  </si>
  <si>
    <t>WIPO</t>
  </si>
  <si>
    <t>WMO</t>
  </si>
  <si>
    <t>Total</t>
  </si>
  <si>
    <t>Web Annex II: Sex distribution of United Nations Secretariat staff at the P-1 to UG levels, on fixed/permanent/continuous appointments, at all locations, by department, as at 31 December 2021</t>
  </si>
  <si>
    <t xml:space="preserve">Reporting Period: </t>
  </si>
  <si>
    <t>Note: ICSC, UNFCCC and UNJSPF are not included here as reported on separately.</t>
  </si>
  <si>
    <t>Source: CEB and UN Secretariat</t>
  </si>
  <si>
    <t>SubTotal</t>
  </si>
  <si>
    <t>OCT</t>
  </si>
  <si>
    <t>ACABQ-SEC</t>
  </si>
  <si>
    <t>ATSMT</t>
  </si>
  <si>
    <t>BINUH</t>
  </si>
  <si>
    <t>BOA-SEC</t>
  </si>
  <si>
    <t>CNMC</t>
  </si>
  <si>
    <t>CTED</t>
  </si>
  <si>
    <t>DESA</t>
  </si>
  <si>
    <t>DGACM</t>
  </si>
  <si>
    <t>DGC</t>
  </si>
  <si>
    <t>DMSPC</t>
  </si>
  <si>
    <t>DOS</t>
  </si>
  <si>
    <t>DPO</t>
  </si>
  <si>
    <t>DPPA</t>
  </si>
  <si>
    <t>DSS</t>
  </si>
  <si>
    <t>ECA</t>
  </si>
  <si>
    <t>ECE</t>
  </si>
  <si>
    <t>ECLAC</t>
  </si>
  <si>
    <t>EOSG</t>
  </si>
  <si>
    <t>ESCAP</t>
  </si>
  <si>
    <t>ESCWA</t>
  </si>
  <si>
    <t>ETHICS</t>
  </si>
  <si>
    <t>GCO</t>
  </si>
  <si>
    <t>HSU</t>
  </si>
  <si>
    <t>IAAC-SEC</t>
  </si>
  <si>
    <t>IIIM-Syria</t>
  </si>
  <si>
    <t>IM-Myanmar</t>
  </si>
  <si>
    <t>IRMCT</t>
  </si>
  <si>
    <t>MINURSO</t>
  </si>
  <si>
    <t>MINUSCA</t>
  </si>
  <si>
    <t>MINUSMA</t>
  </si>
  <si>
    <t>MONUSCO</t>
  </si>
  <si>
    <t>OAJ</t>
  </si>
  <si>
    <t>OCHA</t>
  </si>
  <si>
    <t>ODA</t>
  </si>
  <si>
    <t>OHCHR</t>
  </si>
  <si>
    <t>OHRLLS</t>
  </si>
  <si>
    <t>OICT</t>
  </si>
  <si>
    <t>OIOS</t>
  </si>
  <si>
    <t>OLA</t>
  </si>
  <si>
    <t>OMBUD</t>
  </si>
  <si>
    <t>OOSA</t>
  </si>
  <si>
    <t>OSAA</t>
  </si>
  <si>
    <t>OSASG-CYPRUS</t>
  </si>
  <si>
    <t>OSASG-POG</t>
  </si>
  <si>
    <t>OSC SEA</t>
  </si>
  <si>
    <t>OSESG</t>
  </si>
  <si>
    <t>OSESG-GL</t>
  </si>
  <si>
    <t>OSESG-MYR</t>
  </si>
  <si>
    <t>OSESG-SC1559</t>
  </si>
  <si>
    <t>OSESG-SYRIA</t>
  </si>
  <si>
    <t>OSESG-YEMEN</t>
  </si>
  <si>
    <t>OSRSG-CAAC</t>
  </si>
  <si>
    <t>OSRSG-SVC</t>
  </si>
  <si>
    <t>OSRSG-VAC</t>
  </si>
  <si>
    <t>OVRA</t>
  </si>
  <si>
    <t>POE-CAR</t>
  </si>
  <si>
    <t>POE-DPRK</t>
  </si>
  <si>
    <t>POE-MALI</t>
  </si>
  <si>
    <t>POESOM</t>
  </si>
  <si>
    <t>POE-SUDAN</t>
  </si>
  <si>
    <t>POE-YEMEN</t>
  </si>
  <si>
    <t>RCS</t>
  </si>
  <si>
    <t>RSCE</t>
  </si>
  <si>
    <t>SCR 2231</t>
  </si>
  <si>
    <t>UNAKRT</t>
  </si>
  <si>
    <t>UNAMA</t>
  </si>
  <si>
    <t>UNAMI</t>
  </si>
  <si>
    <t>UNAMID</t>
  </si>
  <si>
    <t>UNCC</t>
  </si>
  <si>
    <t>UNCTAD</t>
  </si>
  <si>
    <t>UNDOF</t>
  </si>
  <si>
    <t>UNDRR</t>
  </si>
  <si>
    <t>UNEP</t>
  </si>
  <si>
    <t>UNFICYP</t>
  </si>
  <si>
    <t>UN-HABITAT</t>
  </si>
  <si>
    <t>UNIFIL</t>
  </si>
  <si>
    <t>UNISFA</t>
  </si>
  <si>
    <t>UNITAD</t>
  </si>
  <si>
    <t>UNITAMS</t>
  </si>
  <si>
    <t>UNLB</t>
  </si>
  <si>
    <t>UNMHA</t>
  </si>
  <si>
    <t>UNMIK</t>
  </si>
  <si>
    <t>UNMISS</t>
  </si>
  <si>
    <t>UNMOGIP</t>
  </si>
  <si>
    <t>UNOAU</t>
  </si>
  <si>
    <t>UNOCA</t>
  </si>
  <si>
    <t>UNODC</t>
  </si>
  <si>
    <t>UNOG</t>
  </si>
  <si>
    <t>UNOMS</t>
  </si>
  <si>
    <t>UNON</t>
  </si>
  <si>
    <t>UNOP</t>
  </si>
  <si>
    <t>UNOV</t>
  </si>
  <si>
    <t>UNOWAS</t>
  </si>
  <si>
    <t>UNRCCA</t>
  </si>
  <si>
    <t>UNRGID</t>
  </si>
  <si>
    <t>UNROD</t>
  </si>
  <si>
    <t>UNSCO</t>
  </si>
  <si>
    <t>UNSCOL</t>
  </si>
  <si>
    <t>UNSMIL</t>
  </si>
  <si>
    <t>UNSOM</t>
  </si>
  <si>
    <t>UNSOS</t>
  </si>
  <si>
    <t>UN-TBLDC</t>
  </si>
  <si>
    <t>UNTSO</t>
  </si>
  <si>
    <t>UNVMC</t>
  </si>
  <si>
    <t>Web Annex III:  Sex distribution of United Nations system staff at the P-1 to UG levels, on fixed/permanent/continuous appointments, at all locations, by nationality and level, as at 31 December 2021</t>
  </si>
  <si>
    <t>Reporting Year:</t>
  </si>
  <si>
    <t>2021</t>
  </si>
  <si>
    <r>
      <t xml:space="preserve">Sources:               </t>
    </r>
    <r>
      <rPr>
        <sz val="10"/>
        <color rgb="FF000000"/>
        <rFont val="Times New Roman"/>
        <family val="1"/>
      </rPr>
      <t xml:space="preserve">CEB and UN entities </t>
    </r>
  </si>
  <si>
    <t>ASG</t>
  </si>
  <si>
    <t>USG</t>
  </si>
  <si>
    <t>DSG</t>
  </si>
  <si>
    <t>SG</t>
  </si>
  <si>
    <t>Country</t>
  </si>
  <si>
    <t>Afghanistan</t>
  </si>
  <si>
    <t>Albania</t>
  </si>
  <si>
    <t>Algeria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</si>
  <si>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</si>
  <si>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</si>
  <si>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</si>
  <si>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</si>
  <si>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</si>
  <si>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</si>
  <si>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</si>
  <si>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</si>
  <si>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</si>
  <si>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</si>
  <si>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</si>
  <si>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</si>
  <si>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</si>
  <si>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</si>
  <si>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</si>
  <si>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</si>
  <si>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</si>
  <si>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</si>
  <si>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</si>
  <si>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</si>
  <si>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</si>
  <si>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</si>
  <si>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</si>
  <si>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</si>
  <si>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</si>
  <si>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</si>
  <si>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</si>
  <si>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Burma</t>
  </si>
  <si>
    <t>Burundi</t>
  </si>
  <si>
    <t>Cambodia</t>
  </si>
  <si>
    <t>Cameroon</t>
  </si>
  <si>
    <t>Canada</t>
  </si>
  <si>
    <t>Canary Islands</t>
  </si>
  <si>
    <t>Cape Verde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</si>
  <si>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</si>
  <si>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</si>
  <si>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</si>
  <si>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</si>
  <si>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</si>
  <si>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</si>
  <si>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</si>
  <si>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Congo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</si>
  <si>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</si>
  <si>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</si>
  <si>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</si>
  <si>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</si>
  <si>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</si>
  <si>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</si>
  <si>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</si>
  <si>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</si>
  <si>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</si>
  <si>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</si>
  <si>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</si>
  <si>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</si>
  <si>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</si>
  <si>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</si>
  <si>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</si>
  <si>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</si>
  <si>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</si>
  <si>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</si>
  <si>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</si>
  <si>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</si>
  <si>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Federated States of Micronesia</t>
  </si>
  <si>
    <t>Fiji</t>
  </si>
  <si>
    <t>Finland</t>
  </si>
  <si>
    <t>France</t>
  </si>
  <si>
    <t>French Guiana</t>
  </si>
  <si>
    <t>French Polynesia</t>
  </si>
  <si>
    <t>Gabon</t>
  </si>
  <si>
    <t>Gambia</t>
  </si>
  <si>
    <t>Georgia</t>
  </si>
  <si>
    <t>Germany</t>
  </si>
  <si>
    <t>Ghana</t>
  </si>
  <si>
    <t>Gibraltar</t>
  </si>
  <si>
    <t>Greece</t>
  </si>
  <si>
    <t>Grenada</t>
  </si>
  <si>
    <t>Guadeloupe</t>
  </si>
  <si>
    <t>Guatemala</t>
  </si>
  <si>
    <t>Guinea</t>
  </si>
  <si>
    <t>Guinea-Bissau</t>
  </si>
  <si>
    <t>Guyana</t>
  </si>
  <si>
    <t>Haiti</t>
  </si>
  <si>
    <t>Holy See</t>
  </si>
  <si>
    <t>Honduras</t>
  </si>
  <si>
    <t>Hong Kong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</si>
  <si>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</si>
  <si>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</si>
  <si>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</si>
  <si>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</si>
  <si>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</si>
  <si>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</si>
  <si>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</si>
  <si>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</si>
  <si>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</si>
  <si>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</si>
  <si>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</si>
  <si>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</si>
  <si>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</si>
  <si>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</si>
  <si>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</si>
  <si>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Kosovo (UN administered province of Serbia)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</si>
  <si>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</si>
  <si>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</si>
  <si>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</si>
  <si>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</si>
  <si>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</si>
  <si>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</si>
  <si>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</si>
  <si>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</si>
  <si>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</si>
  <si>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</si>
  <si>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</si>
  <si>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</si>
  <si>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</si>
  <si>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</si>
  <si>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</si>
  <si>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</si>
  <si>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</si>
  <si>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</si>
  <si>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</si>
  <si>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</si>
  <si>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</si>
  <si>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</si>
  <si>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Monaco</t>
  </si>
  <si>
    <t>Mongolia</t>
  </si>
  <si>
    <t>Montenegro (Republic of)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</si>
  <si>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</si>
  <si>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</si>
  <si>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</si>
  <si>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</si>
  <si>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</si>
  <si>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</si>
  <si>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</si>
  <si>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</si>
  <si>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</si>
  <si>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</si>
  <si>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</si>
  <si>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</si>
  <si>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</si>
  <si>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</si>
  <si>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</si>
  <si>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Northern Mariana Islands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</si>
  <si>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</si>
  <si>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</si>
  <si>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</si>
  <si>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</si>
  <si>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</si>
  <si>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</si>
  <si>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</si>
  <si>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</si>
  <si>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</si>
  <si>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</si>
  <si>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</si>
  <si>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</si>
  <si>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</si>
  <si>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</si>
  <si>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</si>
  <si>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</si>
  <si>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</si>
  <si>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</si>
  <si>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</si>
  <si>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</si>
  <si>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&amp; The Grenadines</t>
  </si>
  <si>
    <t>Samoa</t>
  </si>
  <si>
    <t>San Marino</t>
  </si>
  <si>
    <t>Sao Tome and Principe</t>
  </si>
  <si>
    <t>Saudi Arabia</t>
  </si>
  <si>
    <t>Senegal</t>
  </si>
  <si>
    <t>Serbia (Republic of)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</si>
  <si>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</si>
  <si>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</si>
  <si>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</si>
  <si>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</si>
  <si>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</si>
  <si>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</si>
  <si>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</si>
  <si>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</si>
  <si>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</si>
  <si>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</si>
  <si>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</si>
  <si>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St. Helene</t>
  </si>
  <si>
    <t>Sudan</t>
  </si>
  <si>
    <t>Suriname</t>
  </si>
  <si>
    <t>Swaziland</t>
  </si>
  <si>
    <t>Sweden</t>
  </si>
  <si>
    <t>Switzerland</t>
  </si>
  <si>
    <t>Syrian Arab Republic</t>
  </si>
  <si>
    <t>Taiwan</t>
  </si>
  <si>
    <t>Tajikistan</t>
  </si>
  <si>
    <t>Thailand</t>
  </si>
  <si>
    <t>The former Yugoslav Republic of Macedonia</t>
  </si>
  <si>
    <t>Timor-Leste</t>
  </si>
  <si>
    <t>Togo</t>
  </si>
  <si>
    <t>Tokelau</t>
  </si>
  <si>
    <t>Tonga</t>
  </si>
  <si>
    <t>Tortola</t>
  </si>
  <si>
    <t>Trinidad and Tobago</t>
  </si>
  <si>
    <t>Tunisia</t>
  </si>
  <si>
    <t>Turkey</t>
  </si>
  <si>
    <t>Turkmenistan</t>
  </si>
  <si>
    <t>Turks &amp; Caicos Islands</t>
  </si>
  <si>
    <t>Tuvalu</t>
  </si>
  <si>
    <t>Uganda</t>
  </si>
  <si>
    <t>Ukraine</t>
  </si>
  <si>
    <t>United Arab Emirates</t>
  </si>
  <si>
    <t>United Kingdom of Great Britain and Northern Ireland</t>
  </si>
  <si>
    <t>United Republic of Tanzania</t>
  </si>
  <si>
    <t>United States of America</t>
  </si>
  <si>
    <t>Uruguay</t>
  </si>
  <si>
    <t>Uzbekistan</t>
  </si>
  <si>
    <t>Vanuatu</t>
  </si>
  <si>
    <t>Venezuela</t>
  </si>
  <si>
    <t>Viet Nam</t>
  </si>
  <si>
    <t>Virgin Islands (USA)</t>
  </si>
  <si>
    <t>Wallis and Futuna Islands</t>
  </si>
  <si>
    <t>Western Sahara</t>
  </si>
  <si>
    <t>Yemen</t>
  </si>
  <si>
    <t>Zambia</t>
  </si>
  <si>
    <t>Zimbabwe</t>
  </si>
  <si>
    <t>UNCODED/UNASSIGNED</t>
  </si>
  <si>
    <t>Web Annex IV: Average Age of United Nations system staff at the P-1 to UG levels, on fixed/permanent/continuous appointments, at all locations, as at 31 December 2021</t>
  </si>
  <si>
    <t>UG, D-2, D-1, P-O, P-5, P-4, P-3, P-2, P-1</t>
  </si>
  <si>
    <t>Source: CEB and UN Entities</t>
  </si>
  <si>
    <t>Grade</t>
  </si>
  <si>
    <t>Average Age</t>
  </si>
  <si>
    <t>Men</t>
  </si>
  <si>
    <t>Women</t>
  </si>
  <si>
    <t>P-O</t>
  </si>
  <si>
    <t>P-1 to UG Average Age</t>
  </si>
  <si>
    <t>Note: P-O includes undefined Professional grades and P-6 and P-7 grades.</t>
  </si>
  <si>
    <t>Web Annex V: Sex distribution of United Nations system staff at the P-1 to UG levels, on temporary appointments, by entity, level and location, as at 31 December 2021</t>
  </si>
  <si>
    <t>Temporary</t>
  </si>
  <si>
    <t>All locations</t>
  </si>
  <si>
    <t>Web Annex VI: Sex distribution of new appointments of UN system staff at the P-1 to UG levels, on fixed/permanent/continuous appointments, by entity, level and location between 1 January 2020 to 31 December 2021</t>
  </si>
  <si>
    <t>Report Period:</t>
  </si>
  <si>
    <t>2020-2021</t>
  </si>
  <si>
    <t>Grade:</t>
  </si>
  <si>
    <t>Total % women HQ</t>
  </si>
  <si>
    <t>Total % women Non-HQ</t>
  </si>
  <si>
    <t>Total % women in
all locations</t>
  </si>
  <si>
    <t>W%</t>
  </si>
  <si>
    <t>Sex Distribution of Promotions of staff on Fixed Term and Permanent and Continuous contracts, at all locations in the UN System, from 1 January 2020 to 31 December 2021</t>
  </si>
  <si>
    <t>D-2, D-1, P-O, P-5, P-4, P-3, P-2, P-1</t>
  </si>
  <si>
    <t>0.0</t>
  </si>
  <si>
    <t>100.0</t>
  </si>
  <si>
    <t>66.7</t>
  </si>
  <si>
    <t>50.0</t>
  </si>
  <si>
    <t>71.4</t>
  </si>
  <si>
    <t>46.2</t>
  </si>
  <si>
    <t>55.3</t>
  </si>
  <si>
    <t>54.3</t>
  </si>
  <si>
    <t>20.0</t>
  </si>
  <si>
    <t>52.0</t>
  </si>
  <si>
    <t>80.0</t>
  </si>
  <si>
    <t>70.0</t>
  </si>
  <si>
    <t>63.6</t>
  </si>
  <si>
    <t>85.7</t>
  </si>
  <si>
    <t>77.8</t>
  </si>
  <si>
    <t>60.0</t>
  </si>
  <si>
    <t>33.3</t>
  </si>
  <si>
    <t>26.7</t>
  </si>
  <si>
    <t>76.9</t>
  </si>
  <si>
    <t>58.6</t>
  </si>
  <si>
    <t>55.6</t>
  </si>
  <si>
    <t>48.4</t>
  </si>
  <si>
    <t>44.4</t>
  </si>
  <si>
    <t>57.9</t>
  </si>
  <si>
    <t>40.0</t>
  </si>
  <si>
    <t>25.0</t>
  </si>
  <si>
    <t>59.5</t>
  </si>
  <si>
    <t>52.2</t>
  </si>
  <si>
    <t>14.3</t>
  </si>
  <si>
    <t>27.3</t>
  </si>
  <si>
    <t>38.2</t>
  </si>
  <si>
    <t>28.6</t>
  </si>
  <si>
    <t>47.1</t>
  </si>
  <si>
    <t>56.7</t>
  </si>
  <si>
    <t>57.1</t>
  </si>
  <si>
    <t>61.5</t>
  </si>
  <si>
    <t>61.8</t>
  </si>
  <si>
    <t>59.2</t>
  </si>
  <si>
    <t>60.2</t>
  </si>
  <si>
    <t>82.8</t>
  </si>
  <si>
    <t>43.8</t>
  </si>
  <si>
    <t>42.9</t>
  </si>
  <si>
    <t>75.0</t>
  </si>
  <si>
    <t>38.9</t>
  </si>
  <si>
    <t>73.3</t>
  </si>
  <si>
    <t>53.3</t>
  </si>
  <si>
    <t>63.9</t>
  </si>
  <si>
    <t>39.5</t>
  </si>
  <si>
    <t>41.7</t>
  </si>
  <si>
    <t>62.6</t>
  </si>
  <si>
    <t>43.0</t>
  </si>
  <si>
    <t>50.1</t>
  </si>
  <si>
    <t>85.0</t>
  </si>
  <si>
    <t>68.2</t>
  </si>
  <si>
    <t>61.1</t>
  </si>
  <si>
    <t>69.4</t>
  </si>
  <si>
    <t>53.7</t>
  </si>
  <si>
    <t>63.3</t>
  </si>
  <si>
    <t>45.5</t>
  </si>
  <si>
    <t>72.7</t>
  </si>
  <si>
    <t>60.5</t>
  </si>
  <si>
    <t>62.5</t>
  </si>
  <si>
    <t>50.5</t>
  </si>
  <si>
    <t>45.8</t>
  </si>
  <si>
    <t>44.1</t>
  </si>
  <si>
    <t>43.3</t>
  </si>
  <si>
    <t>48.1</t>
  </si>
  <si>
    <t>62.0</t>
  </si>
  <si>
    <t>45.7</t>
  </si>
  <si>
    <t>46.8</t>
  </si>
  <si>
    <t>64.0</t>
  </si>
  <si>
    <t>57.3</t>
  </si>
  <si>
    <t>56.5</t>
  </si>
  <si>
    <t>64.3</t>
  </si>
  <si>
    <t>75.5</t>
  </si>
  <si>
    <t>59.4</t>
  </si>
  <si>
    <t>60.6</t>
  </si>
  <si>
    <t>60.3</t>
  </si>
  <si>
    <t>46.7</t>
  </si>
  <si>
    <t>42.1</t>
  </si>
  <si>
    <t>52.4</t>
  </si>
  <si>
    <t>55.0</t>
  </si>
  <si>
    <t>54.5</t>
  </si>
  <si>
    <t>46.3</t>
  </si>
  <si>
    <t>37.3</t>
  </si>
  <si>
    <t>41.9</t>
  </si>
  <si>
    <t>33.8</t>
  </si>
  <si>
    <t>30.0</t>
  </si>
  <si>
    <t>11.1</t>
  </si>
  <si>
    <t>52.7</t>
  </si>
  <si>
    <t>39.0</t>
  </si>
  <si>
    <t>42.4</t>
  </si>
  <si>
    <t>58.3</t>
  </si>
  <si>
    <t>78.3</t>
  </si>
  <si>
    <t>83.3</t>
  </si>
  <si>
    <t>71.9</t>
  </si>
  <si>
    <t>51.2</t>
  </si>
  <si>
    <t>65.6</t>
  </si>
  <si>
    <t>53.9</t>
  </si>
  <si>
    <t>47.6</t>
  </si>
  <si>
    <t>30.8</t>
  </si>
  <si>
    <t>58.1</t>
  </si>
  <si>
    <t>47.7</t>
  </si>
  <si>
    <t>51.4</t>
  </si>
  <si>
    <t>Web Annex VIII: Sex distribution of reasons for separations by United Nations system staff at the P-1 to UG levels, on fixed/permanent/continuous appointments, for the period 1 January 2020 to 31 December 2021</t>
  </si>
  <si>
    <t>Source: Data provided by UN entities to UN Women</t>
  </si>
  <si>
    <t>Reason for separation</t>
  </si>
  <si>
    <t>% W</t>
  </si>
  <si>
    <t>Total Men</t>
  </si>
  <si>
    <t>Total Women</t>
  </si>
  <si>
    <t>Grand Total</t>
  </si>
  <si>
    <t>% Women of Separations, By Reason</t>
  </si>
  <si>
    <t>Reason as a percentage of total separations (women)</t>
  </si>
  <si>
    <t>Reason as a percentage of total separations (men)</t>
  </si>
  <si>
    <t>Abandonment of post</t>
  </si>
  <si>
    <t>Abolishment of post</t>
  </si>
  <si>
    <t>Agreed termination</t>
  </si>
  <si>
    <t>Appointment expiration</t>
  </si>
  <si>
    <t>Death</t>
  </si>
  <si>
    <t>Dismissal</t>
  </si>
  <si>
    <t>Dismissal for misconduct</t>
  </si>
  <si>
    <t>In Interest of Organization</t>
  </si>
  <si>
    <t>Inter-agency secondments</t>
  </si>
  <si>
    <t>Inter-agency transfers</t>
  </si>
  <si>
    <t>Resignation</t>
  </si>
  <si>
    <t>Retirement (Early and Mandatory)</t>
  </si>
  <si>
    <t>Summary dismissal</t>
  </si>
  <si>
    <t>Termination-Health</t>
  </si>
  <si>
    <t>Termination-Unsatisfactory Service</t>
  </si>
  <si>
    <t>Name of Entities for which data is missing</t>
  </si>
  <si>
    <t>2020</t>
  </si>
  <si>
    <t>UNAIDS,ICJ,ICSC,IFAD,ITU,PAHO,UNRWA,UNSSC,UNESCO,UNITAR,UPU,UNWTO</t>
  </si>
  <si>
    <t>ICJ,IFAD,ITU,PAHO,UNRWA,UNESCO,UNITAR,UPU,UNWTO</t>
  </si>
  <si>
    <t>Web Annex IX: Sex distribution of separations of United Nations system staff at the P-1 to UG levels, on fixed/permanent/continuous appointments, by entity, location and level, for the period 1 January 2020 to 31 December 2021</t>
  </si>
  <si>
    <t>Source:</t>
  </si>
  <si>
    <t>Data provided by UN entities to UN Woman</t>
  </si>
  <si>
    <t>Total women in all locations</t>
  </si>
  <si>
    <t>% of Women Separating</t>
  </si>
  <si>
    <t>% of Women separating</t>
  </si>
  <si>
    <t>54.2</t>
  </si>
  <si>
    <t>39.1</t>
  </si>
  <si>
    <t>16.7</t>
  </si>
  <si>
    <t>46.9</t>
  </si>
  <si>
    <t>42.6</t>
  </si>
  <si>
    <t>34.8</t>
  </si>
  <si>
    <t>19.2</t>
  </si>
  <si>
    <t>73.1</t>
  </si>
  <si>
    <t>45.9</t>
  </si>
  <si>
    <t>41.2</t>
  </si>
  <si>
    <t>32.5</t>
  </si>
  <si>
    <t>34.6</t>
  </si>
  <si>
    <t>77.3</t>
  </si>
  <si>
    <t>38.5</t>
  </si>
  <si>
    <t>35.7</t>
  </si>
  <si>
    <t>62.3</t>
  </si>
  <si>
    <t>57.8</t>
  </si>
  <si>
    <t>55.7</t>
  </si>
  <si>
    <t>45.2</t>
  </si>
  <si>
    <t>41.5</t>
  </si>
  <si>
    <t>39.6</t>
  </si>
  <si>
    <t>36.4</t>
  </si>
  <si>
    <t>31.3</t>
  </si>
  <si>
    <t>31.4</t>
  </si>
  <si>
    <t>73.7</t>
  </si>
  <si>
    <t>34.4</t>
  </si>
  <si>
    <t>90.0</t>
  </si>
  <si>
    <t>93.8</t>
  </si>
  <si>
    <t>63.4</t>
  </si>
  <si>
    <t>48.6</t>
  </si>
  <si>
    <t>59.0</t>
  </si>
  <si>
    <t>40.6</t>
  </si>
  <si>
    <t>35.1</t>
  </si>
  <si>
    <t>47.4</t>
  </si>
  <si>
    <t>36.8</t>
  </si>
  <si>
    <t>84.6</t>
  </si>
  <si>
    <t>89.5</t>
  </si>
  <si>
    <t>48.3</t>
  </si>
  <si>
    <t>43.9</t>
  </si>
  <si>
    <t>72.5</t>
  </si>
  <si>
    <t>61.7</t>
  </si>
  <si>
    <t>51.9</t>
  </si>
  <si>
    <t>54.8</t>
  </si>
  <si>
    <t>35.5</t>
  </si>
  <si>
    <t>34.0</t>
  </si>
  <si>
    <t>69.2</t>
  </si>
  <si>
    <t>30.5</t>
  </si>
  <si>
    <t>81.8</t>
  </si>
  <si>
    <t>23.8</t>
  </si>
  <si>
    <t>37.5</t>
  </si>
  <si>
    <t>68.8</t>
  </si>
  <si>
    <t>40.7</t>
  </si>
  <si>
    <t>47.5</t>
  </si>
  <si>
    <t>34.2</t>
  </si>
  <si>
    <t>53.8</t>
  </si>
  <si>
    <t>23.5</t>
  </si>
  <si>
    <t>23.1</t>
  </si>
  <si>
    <t>45.0</t>
  </si>
  <si>
    <t>40.5</t>
  </si>
  <si>
    <t>38.6</t>
  </si>
  <si>
    <t>37.0</t>
  </si>
  <si>
    <t>31.9</t>
  </si>
  <si>
    <t>52.8</t>
  </si>
  <si>
    <t>35.3</t>
  </si>
  <si>
    <t>UNAIDS, ICJ, ICSC, IFAD, ITU, PAHO, UNRWA, UNSSC, UNESCO, UNITAR, UPU, UNWTO</t>
  </si>
  <si>
    <t>ICJ, IFAD, ITU, PAHO, UNRWA, UNESCO, UNITAR, UPU, UNWTO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</si>
</sst>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10409]#,##0;\(#,##0\)"/>
    <numFmt numFmtId="165" formatCode="[$-10409]0.0;\(0.0\)"/>
    <numFmt numFmtId="166" formatCode="0.0%"/>
    <numFmt numFmtId="167" formatCode="[$-10409]0;\(0\)"/>
    <numFmt numFmtId="168" formatCode="[$-10409]0.0"/>
    <numFmt numFmtId="169" formatCode="0.0"/>
    <numFmt numFmtId="170" formatCode="[$-10409]#,##0.0;\(#,##0.0\)"/>
  </numFmts>
  <fonts count="2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4"/>
      <color rgb="FF323130"/>
      <name val="Segoe UI"/>
      <charset val="1"/>
    </font>
    <font>
      <b/>
      <u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name val="Calibri"/>
      <family val="2"/>
    </font>
    <font>
      <sz val="9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b/>
      <sz val="10"/>
      <name val="Times New Roman"/>
      <family val="1"/>
    </font>
    <font>
      <b/>
      <sz val="8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u/>
      <sz val="9"/>
      <color rgb="FF000000"/>
      <name val="Times New Roman"/>
      <family val="1"/>
    </font>
    <font>
      <b/>
      <sz val="1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rgb="FFFFFFFF"/>
        <bgColor rgb="FF000000"/>
      </patternFill>
    </fill>
    <fill>
      <patternFill patternType="solid">
        <fgColor rgb="FF9BC2E6"/>
        <bgColor rgb="FFDCDCDC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rgb="FFDCDCDC"/>
      </patternFill>
    </fill>
    <fill>
      <patternFill patternType="solid">
        <fgColor rgb="FFDDEBF7"/>
        <bgColor indexed="64"/>
      </patternFill>
    </fill>
    <fill>
      <patternFill patternType="solid">
        <fgColor rgb="FFD6DCE4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D6DCE4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DDEBF7"/>
        <bgColor rgb="FFC0C0C0"/>
      </patternFill>
    </fill>
    <fill>
      <patternFill patternType="solid">
        <fgColor rgb="FF9BC2E6"/>
        <bgColor rgb="FFC0C0C0"/>
      </patternFill>
    </fill>
    <fill>
      <patternFill patternType="solid">
        <fgColor rgb="FFDCDCDC"/>
        <bgColor indexed="64"/>
      </patternFill>
    </fill>
    <fill>
      <patternFill patternType="solid">
        <fgColor rgb="FFDDEBF7"/>
        <bgColor rgb="FFF5F5F5"/>
      </patternFill>
    </fill>
    <fill>
      <patternFill patternType="solid">
        <fgColor rgb="FFDCDCDC"/>
        <bgColor rgb="FFC0C0C0"/>
      </patternFill>
    </fill>
    <fill>
      <patternFill patternType="solid">
        <fgColor rgb="FFDCDCDC"/>
        <bgColor rgb="FF6495ED"/>
      </patternFill>
    </fill>
    <fill>
      <patternFill patternType="solid">
        <fgColor theme="0"/>
        <bgColor rgb="FFC0C0C0"/>
      </patternFill>
    </fill>
    <fill>
      <patternFill patternType="solid">
        <fgColor rgb="FFDDEBF7"/>
        <bgColor rgb="FF6495ED"/>
      </patternFill>
    </fill>
    <fill>
      <patternFill patternType="solid">
        <fgColor rgb="FF9BC2E6"/>
        <bgColor rgb="FF6495ED"/>
      </patternFill>
    </fill>
    <fill>
      <patternFill patternType="solid">
        <fgColor rgb="FFF5F5F5"/>
        <bgColor rgb="FFF5F5F5"/>
      </patternFill>
    </fill>
    <fill>
      <patternFill patternType="solid">
        <fgColor rgb="FFFFFFFF"/>
        <bgColor rgb="FFFFFFFF"/>
      </patternFill>
    </fill>
    <fill>
      <patternFill patternType="solid">
        <fgColor rgb="FFDCDCDC"/>
        <bgColor rgb="FFF5F5F5"/>
      </patternFill>
    </fill>
    <fill>
      <patternFill patternType="solid">
        <fgColor theme="0" tint="-0.14999847407452621"/>
        <bgColor indexed="64"/>
      </patternFill>
    </fill>
  </fills>
  <borders count="9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/>
      <right/>
      <top style="thin">
        <color rgb="FFFFFFFF"/>
      </top>
      <bottom/>
      <diagonal/>
    </border>
    <border>
      <left style="medium">
        <color indexed="64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medium">
        <color indexed="64"/>
      </right>
      <top style="thin">
        <color rgb="FFD3D3D3"/>
      </top>
      <bottom style="medium">
        <color indexed="64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D3D3D3"/>
      </bottom>
      <diagonal/>
    </border>
    <border>
      <left style="medium">
        <color indexed="64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medium">
        <color indexed="64"/>
      </right>
      <top/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rgb="FFD3D3D3"/>
      </right>
      <top style="medium">
        <color auto="1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000000"/>
      </bottom>
      <diagonal/>
    </border>
    <border>
      <left/>
      <right style="thin">
        <color rgb="FFD3D3D3"/>
      </right>
      <top style="thin">
        <color rgb="FFD3D3D3"/>
      </top>
      <bottom style="thin">
        <color rgb="FF00000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medium">
        <color indexed="64"/>
      </left>
      <right/>
      <top/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D3D3D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medium">
        <color indexed="64"/>
      </right>
      <top/>
      <bottom style="medium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rgb="FF000000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medium">
        <color rgb="FF000000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5" fillId="0" borderId="0"/>
  </cellStyleXfs>
  <cellXfs count="368">
    <xf numFmtId="0" fontId="1" fillId="0" borderId="0" xfId="0" applyFont="1"/>
    <xf numFmtId="0" fontId="2" fillId="0" borderId="0" xfId="0" applyFont="1" applyAlignment="1">
      <alignment vertical="top" wrapText="1" readingOrder="1"/>
    </xf>
    <xf numFmtId="164" fontId="3" fillId="0" borderId="1" xfId="0" applyNumberFormat="1" applyFont="1" applyBorder="1" applyAlignment="1">
      <alignment horizontal="center" vertical="top" wrapText="1" readingOrder="1"/>
    </xf>
    <xf numFmtId="165" fontId="3" fillId="0" borderId="1" xfId="0" applyNumberFormat="1" applyFont="1" applyBorder="1" applyAlignment="1">
      <alignment horizontal="center" vertical="top" wrapText="1" readingOrder="1"/>
    </xf>
    <xf numFmtId="0" fontId="6" fillId="0" borderId="0" xfId="0" applyFont="1"/>
    <xf numFmtId="0" fontId="7" fillId="3" borderId="5" xfId="0" applyFont="1" applyFill="1" applyBorder="1" applyAlignment="1">
      <alignment vertical="top" readingOrder="1"/>
    </xf>
    <xf numFmtId="164" fontId="3" fillId="0" borderId="2" xfId="0" applyNumberFormat="1" applyFont="1" applyBorder="1" applyAlignment="1">
      <alignment horizontal="center" vertical="top" wrapText="1" readingOrder="1"/>
    </xf>
    <xf numFmtId="0" fontId="2" fillId="0" borderId="6" xfId="0" applyFont="1" applyBorder="1" applyAlignment="1">
      <alignment horizontal="center" vertical="top" wrapText="1" readingOrder="1"/>
    </xf>
    <xf numFmtId="0" fontId="2" fillId="2" borderId="7" xfId="0" applyFont="1" applyFill="1" applyBorder="1" applyAlignment="1">
      <alignment horizontal="center" vertical="top" wrapText="1" readingOrder="1"/>
    </xf>
    <xf numFmtId="164" fontId="3" fillId="0" borderId="8" xfId="0" applyNumberFormat="1" applyFont="1" applyBorder="1" applyAlignment="1">
      <alignment horizontal="center" vertical="top" wrapText="1" readingOrder="1"/>
    </xf>
    <xf numFmtId="165" fontId="3" fillId="0" borderId="9" xfId="0" applyNumberFormat="1" applyFont="1" applyBorder="1" applyAlignment="1">
      <alignment horizontal="center" vertical="top" wrapText="1" readingOrder="1"/>
    </xf>
    <xf numFmtId="164" fontId="2" fillId="2" borderId="10" xfId="0" applyNumberFormat="1" applyFont="1" applyFill="1" applyBorder="1" applyAlignment="1">
      <alignment horizontal="center" vertical="top" wrapText="1" readingOrder="1"/>
    </xf>
    <xf numFmtId="164" fontId="2" fillId="2" borderId="11" xfId="0" applyNumberFormat="1" applyFont="1" applyFill="1" applyBorder="1" applyAlignment="1">
      <alignment horizontal="center" vertical="top" wrapText="1" readingOrder="1"/>
    </xf>
    <xf numFmtId="165" fontId="2" fillId="2" borderId="11" xfId="0" applyNumberFormat="1" applyFont="1" applyFill="1" applyBorder="1" applyAlignment="1">
      <alignment horizontal="center" vertical="top" wrapText="1" readingOrder="1"/>
    </xf>
    <xf numFmtId="165" fontId="2" fillId="2" borderId="12" xfId="0" applyNumberFormat="1" applyFont="1" applyFill="1" applyBorder="1" applyAlignment="1">
      <alignment horizontal="center" vertical="top" wrapText="1" readingOrder="1"/>
    </xf>
    <xf numFmtId="166" fontId="3" fillId="0" borderId="9" xfId="1" applyNumberFormat="1" applyFont="1" applyBorder="1" applyAlignment="1">
      <alignment horizontal="center" vertical="top" wrapText="1" readingOrder="1"/>
    </xf>
    <xf numFmtId="166" fontId="2" fillId="2" borderId="12" xfId="1" applyNumberFormat="1" applyFont="1" applyFill="1" applyBorder="1" applyAlignment="1">
      <alignment horizontal="center" vertical="top" wrapText="1" readingOrder="1"/>
    </xf>
    <xf numFmtId="164" fontId="1" fillId="0" borderId="0" xfId="0" applyNumberFormat="1" applyFont="1"/>
    <xf numFmtId="164" fontId="2" fillId="2" borderId="20" xfId="0" applyNumberFormat="1" applyFont="1" applyFill="1" applyBorder="1" applyAlignment="1">
      <alignment horizontal="center" vertical="top" wrapText="1" readingOrder="1"/>
    </xf>
    <xf numFmtId="0" fontId="2" fillId="4" borderId="21" xfId="0" applyFont="1" applyFill="1" applyBorder="1" applyAlignment="1">
      <alignment wrapText="1" readingOrder="1"/>
    </xf>
    <xf numFmtId="164" fontId="3" fillId="0" borderId="17" xfId="0" applyNumberFormat="1" applyFont="1" applyBorder="1" applyAlignment="1">
      <alignment horizontal="center" vertical="top" wrapText="1" readingOrder="1"/>
    </xf>
    <xf numFmtId="164" fontId="3" fillId="0" borderId="18" xfId="0" applyNumberFormat="1" applyFont="1" applyBorder="1" applyAlignment="1">
      <alignment horizontal="center" vertical="top" wrapText="1" readingOrder="1"/>
    </xf>
    <xf numFmtId="165" fontId="3" fillId="0" borderId="18" xfId="0" applyNumberFormat="1" applyFont="1" applyBorder="1" applyAlignment="1">
      <alignment horizontal="center" vertical="top" wrapText="1" readingOrder="1"/>
    </xf>
    <xf numFmtId="165" fontId="3" fillId="0" borderId="19" xfId="0" applyNumberFormat="1" applyFont="1" applyBorder="1" applyAlignment="1">
      <alignment horizontal="center" vertical="top" wrapText="1" readingOrder="1"/>
    </xf>
    <xf numFmtId="166" fontId="3" fillId="0" borderId="19" xfId="1" applyNumberFormat="1" applyFont="1" applyBorder="1" applyAlignment="1">
      <alignment horizontal="center" vertical="top" wrapText="1" readingOrder="1"/>
    </xf>
    <xf numFmtId="164" fontId="3" fillId="0" borderId="4" xfId="0" applyNumberFormat="1" applyFont="1" applyBorder="1" applyAlignment="1">
      <alignment horizontal="center" vertical="top" wrapText="1" readingOrder="1"/>
    </xf>
    <xf numFmtId="165" fontId="3" fillId="0" borderId="3" xfId="0" applyNumberFormat="1" applyFont="1" applyBorder="1" applyAlignment="1">
      <alignment horizontal="center" vertical="top" wrapText="1" readingOrder="1"/>
    </xf>
    <xf numFmtId="165" fontId="3" fillId="0" borderId="25" xfId="0" applyNumberFormat="1" applyFont="1" applyBorder="1" applyAlignment="1">
      <alignment horizontal="center" vertical="top" wrapText="1" readingOrder="1"/>
    </xf>
    <xf numFmtId="165" fontId="2" fillId="2" borderId="26" xfId="0" applyNumberFormat="1" applyFont="1" applyFill="1" applyBorder="1" applyAlignment="1">
      <alignment horizontal="center" vertical="top" wrapText="1" readingOrder="1"/>
    </xf>
    <xf numFmtId="167" fontId="3" fillId="0" borderId="17" xfId="0" applyNumberFormat="1" applyFont="1" applyBorder="1" applyAlignment="1">
      <alignment horizontal="center" vertical="top" wrapText="1" readingOrder="1"/>
    </xf>
    <xf numFmtId="167" fontId="3" fillId="0" borderId="18" xfId="0" applyNumberFormat="1" applyFont="1" applyBorder="1" applyAlignment="1">
      <alignment horizontal="center" vertical="top" wrapText="1" readingOrder="1"/>
    </xf>
    <xf numFmtId="167" fontId="3" fillId="0" borderId="8" xfId="0" applyNumberFormat="1" applyFont="1" applyBorder="1" applyAlignment="1">
      <alignment horizontal="center" vertical="top" wrapText="1" readingOrder="1"/>
    </xf>
    <xf numFmtId="167" fontId="3" fillId="0" borderId="1" xfId="0" applyNumberFormat="1" applyFont="1" applyBorder="1" applyAlignment="1">
      <alignment horizontal="center" vertical="top" wrapText="1" readingOrder="1"/>
    </xf>
    <xf numFmtId="167" fontId="2" fillId="2" borderId="10" xfId="0" applyNumberFormat="1" applyFont="1" applyFill="1" applyBorder="1" applyAlignment="1">
      <alignment horizontal="center" vertical="top" wrapText="1" readingOrder="1"/>
    </xf>
    <xf numFmtId="167" fontId="2" fillId="2" borderId="11" xfId="0" applyNumberFormat="1" applyFont="1" applyFill="1" applyBorder="1" applyAlignment="1">
      <alignment horizontal="center" vertical="top" wrapText="1" readingOrder="1"/>
    </xf>
    <xf numFmtId="0" fontId="2" fillId="4" borderId="23" xfId="0" applyFont="1" applyFill="1" applyBorder="1" applyAlignment="1">
      <alignment horizontal="center" wrapText="1" readingOrder="1"/>
    </xf>
    <xf numFmtId="0" fontId="1" fillId="5" borderId="24" xfId="0" applyFont="1" applyFill="1" applyBorder="1" applyAlignment="1">
      <alignment vertical="top" wrapText="1"/>
    </xf>
    <xf numFmtId="0" fontId="3" fillId="0" borderId="0" xfId="0" applyFont="1" applyAlignment="1">
      <alignment vertical="top" wrapText="1" readingOrder="1"/>
    </xf>
    <xf numFmtId="0" fontId="4" fillId="6" borderId="22" xfId="0" applyFont="1" applyFill="1" applyBorder="1" applyAlignment="1">
      <alignment horizontal="center" wrapText="1" readingOrder="1"/>
    </xf>
    <xf numFmtId="0" fontId="2" fillId="4" borderId="22" xfId="0" applyFont="1" applyFill="1" applyBorder="1" applyAlignment="1">
      <alignment wrapText="1" readingOrder="1"/>
    </xf>
    <xf numFmtId="0" fontId="1" fillId="5" borderId="0" xfId="0" applyFont="1" applyFill="1" applyAlignment="1">
      <alignment vertical="top" wrapText="1"/>
    </xf>
    <xf numFmtId="0" fontId="2" fillId="4" borderId="0" xfId="0" applyFont="1" applyFill="1" applyAlignment="1">
      <alignment horizontal="center" wrapText="1" readingOrder="1"/>
    </xf>
    <xf numFmtId="0" fontId="1" fillId="7" borderId="23" xfId="0" applyFont="1" applyFill="1" applyBorder="1" applyAlignment="1">
      <alignment wrapText="1"/>
    </xf>
    <xf numFmtId="0" fontId="1" fillId="7" borderId="24" xfId="0" applyFont="1" applyFill="1" applyBorder="1" applyAlignment="1">
      <alignment wrapText="1"/>
    </xf>
    <xf numFmtId="0" fontId="2" fillId="0" borderId="16" xfId="0" applyFont="1" applyBorder="1" applyAlignment="1">
      <alignment horizontal="center" vertical="top" wrapText="1" readingOrder="1"/>
    </xf>
    <xf numFmtId="0" fontId="1" fillId="7" borderId="0" xfId="0" applyFont="1" applyFill="1" applyAlignment="1">
      <alignment wrapText="1"/>
    </xf>
    <xf numFmtId="0" fontId="2" fillId="8" borderId="27" xfId="0" applyFont="1" applyFill="1" applyBorder="1" applyAlignment="1">
      <alignment vertical="top" wrapText="1" readingOrder="1"/>
    </xf>
    <xf numFmtId="0" fontId="2" fillId="8" borderId="28" xfId="0" applyFont="1" applyFill="1" applyBorder="1" applyAlignment="1">
      <alignment horizontal="center" vertical="top" wrapText="1" readingOrder="1"/>
    </xf>
    <xf numFmtId="0" fontId="2" fillId="8" borderId="29" xfId="0" applyFont="1" applyFill="1" applyBorder="1" applyAlignment="1">
      <alignment horizontal="center" vertical="top" wrapText="1" readingOrder="1"/>
    </xf>
    <xf numFmtId="0" fontId="2" fillId="8" borderId="30" xfId="0" applyFont="1" applyFill="1" applyBorder="1" applyAlignment="1">
      <alignment horizontal="center" vertical="top" wrapText="1" readingOrder="1"/>
    </xf>
    <xf numFmtId="0" fontId="10" fillId="0" borderId="0" xfId="2" applyFont="1"/>
    <xf numFmtId="0" fontId="10" fillId="0" borderId="0" xfId="2" applyFont="1" applyAlignment="1">
      <alignment horizontal="center"/>
    </xf>
    <xf numFmtId="0" fontId="11" fillId="0" borderId="31" xfId="2" applyFont="1" applyBorder="1"/>
    <xf numFmtId="0" fontId="11" fillId="0" borderId="31" xfId="2" applyFont="1" applyBorder="1" applyAlignment="1">
      <alignment horizontal="center"/>
    </xf>
    <xf numFmtId="0" fontId="11" fillId="9" borderId="31" xfId="2" applyFont="1" applyFill="1" applyBorder="1"/>
    <xf numFmtId="0" fontId="11" fillId="9" borderId="31" xfId="2" applyFont="1" applyFill="1" applyBorder="1" applyAlignment="1">
      <alignment horizontal="center"/>
    </xf>
    <xf numFmtId="0" fontId="13" fillId="0" borderId="0" xfId="2" applyFont="1"/>
    <xf numFmtId="0" fontId="14" fillId="0" borderId="31" xfId="2" applyFont="1" applyBorder="1"/>
    <xf numFmtId="0" fontId="14" fillId="0" borderId="34" xfId="2" applyFont="1" applyBorder="1"/>
    <xf numFmtId="0" fontId="11" fillId="0" borderId="34" xfId="2" applyFont="1" applyBorder="1"/>
    <xf numFmtId="166" fontId="16" fillId="0" borderId="24" xfId="3" applyNumberFormat="1" applyFont="1" applyFill="1" applyBorder="1" applyAlignment="1">
      <alignment horizontal="center"/>
    </xf>
    <xf numFmtId="0" fontId="16" fillId="0" borderId="0" xfId="2" applyFont="1" applyAlignment="1">
      <alignment horizontal="center"/>
    </xf>
    <xf numFmtId="0" fontId="16" fillId="0" borderId="23" xfId="2" applyFont="1" applyBorder="1" applyAlignment="1">
      <alignment horizontal="center"/>
    </xf>
    <xf numFmtId="0" fontId="16" fillId="0" borderId="24" xfId="2" applyFont="1" applyBorder="1" applyAlignment="1">
      <alignment horizontal="center"/>
    </xf>
    <xf numFmtId="0" fontId="15" fillId="0" borderId="22" xfId="2" applyFont="1" applyBorder="1" applyAlignment="1">
      <alignment horizontal="center"/>
    </xf>
    <xf numFmtId="0" fontId="11" fillId="9" borderId="0" xfId="2" applyFont="1" applyFill="1"/>
    <xf numFmtId="0" fontId="11" fillId="9" borderId="0" xfId="2" applyFont="1" applyFill="1" applyAlignment="1">
      <alignment horizontal="center"/>
    </xf>
    <xf numFmtId="0" fontId="14" fillId="9" borderId="0" xfId="2" applyFont="1" applyFill="1"/>
    <xf numFmtId="0" fontId="7" fillId="9" borderId="0" xfId="2" applyFont="1" applyFill="1" applyAlignment="1">
      <alignment horizontal="center"/>
    </xf>
    <xf numFmtId="0" fontId="11" fillId="9" borderId="0" xfId="2" applyFont="1" applyFill="1" applyAlignment="1">
      <alignment horizontal="left"/>
    </xf>
    <xf numFmtId="0" fontId="7" fillId="9" borderId="0" xfId="2" applyFont="1" applyFill="1"/>
    <xf numFmtId="0" fontId="10" fillId="9" borderId="0" xfId="2" applyFont="1" applyFill="1"/>
    <xf numFmtId="0" fontId="7" fillId="10" borderId="0" xfId="2" applyFont="1" applyFill="1"/>
    <xf numFmtId="0" fontId="17" fillId="5" borderId="21" xfId="4" applyFont="1" applyFill="1" applyBorder="1" applyAlignment="1">
      <alignment horizontal="center" vertical="center" wrapText="1" readingOrder="1"/>
    </xf>
    <xf numFmtId="0" fontId="17" fillId="7" borderId="6" xfId="2" applyFont="1" applyFill="1" applyBorder="1" applyAlignment="1">
      <alignment horizontal="center" vertical="top" wrapText="1" readingOrder="1"/>
    </xf>
    <xf numFmtId="0" fontId="17" fillId="7" borderId="23" xfId="2" applyFont="1" applyFill="1" applyBorder="1" applyAlignment="1">
      <alignment horizontal="center" vertical="top" wrapText="1" readingOrder="1"/>
    </xf>
    <xf numFmtId="0" fontId="17" fillId="7" borderId="24" xfId="2" applyFont="1" applyFill="1" applyBorder="1" applyAlignment="1">
      <alignment horizontal="center" vertical="top" wrapText="1" readingOrder="1"/>
    </xf>
    <xf numFmtId="0" fontId="17" fillId="7" borderId="0" xfId="2" applyFont="1" applyFill="1" applyAlignment="1">
      <alignment horizontal="center" vertical="top" wrapText="1" readingOrder="1"/>
    </xf>
    <xf numFmtId="0" fontId="15" fillId="11" borderId="38" xfId="2" applyFont="1" applyFill="1" applyBorder="1" applyAlignment="1">
      <alignment horizontal="center"/>
    </xf>
    <xf numFmtId="0" fontId="15" fillId="11" borderId="37" xfId="2" applyFont="1" applyFill="1" applyBorder="1" applyAlignment="1">
      <alignment horizontal="center"/>
    </xf>
    <xf numFmtId="0" fontId="15" fillId="11" borderId="35" xfId="2" applyFont="1" applyFill="1" applyBorder="1" applyAlignment="1">
      <alignment horizontal="center"/>
    </xf>
    <xf numFmtId="0" fontId="15" fillId="11" borderId="36" xfId="2" applyFont="1" applyFill="1" applyBorder="1" applyAlignment="1">
      <alignment horizontal="center"/>
    </xf>
    <xf numFmtId="166" fontId="15" fillId="11" borderId="35" xfId="3" applyNumberFormat="1" applyFont="1" applyFill="1" applyBorder="1" applyAlignment="1">
      <alignment horizontal="center"/>
    </xf>
    <xf numFmtId="0" fontId="1" fillId="9" borderId="0" xfId="0" applyFont="1" applyFill="1"/>
    <xf numFmtId="0" fontId="1" fillId="9" borderId="0" xfId="0" applyFont="1" applyFill="1" applyAlignment="1">
      <alignment vertical="top" wrapText="1"/>
    </xf>
    <xf numFmtId="0" fontId="19" fillId="12" borderId="0" xfId="0" applyFont="1" applyFill="1" applyAlignment="1">
      <alignment vertical="top" wrapText="1" readingOrder="1"/>
    </xf>
    <xf numFmtId="0" fontId="19" fillId="9" borderId="0" xfId="0" applyFont="1" applyFill="1" applyAlignment="1">
      <alignment vertical="top" wrapText="1" readingOrder="1"/>
    </xf>
    <xf numFmtId="165" fontId="2" fillId="2" borderId="10" xfId="0" applyNumberFormat="1" applyFont="1" applyFill="1" applyBorder="1" applyAlignment="1">
      <alignment horizontal="center" vertical="top" wrapText="1" readingOrder="1"/>
    </xf>
    <xf numFmtId="165" fontId="2" fillId="2" borderId="40" xfId="0" applyNumberFormat="1" applyFont="1" applyFill="1" applyBorder="1" applyAlignment="1">
      <alignment horizontal="center" vertical="top" wrapText="1" readingOrder="1"/>
    </xf>
    <xf numFmtId="164" fontId="2" fillId="2" borderId="41" xfId="0" applyNumberFormat="1" applyFont="1" applyFill="1" applyBorder="1" applyAlignment="1">
      <alignment horizontal="center" vertical="top" wrapText="1" readingOrder="1"/>
    </xf>
    <xf numFmtId="165" fontId="2" fillId="2" borderId="41" xfId="0" applyNumberFormat="1" applyFont="1" applyFill="1" applyBorder="1" applyAlignment="1">
      <alignment horizontal="center" vertical="top" wrapText="1" readingOrder="1"/>
    </xf>
    <xf numFmtId="164" fontId="2" fillId="2" borderId="42" xfId="0" applyNumberFormat="1" applyFont="1" applyFill="1" applyBorder="1" applyAlignment="1">
      <alignment horizontal="center" vertical="top" wrapText="1" readingOrder="1"/>
    </xf>
    <xf numFmtId="0" fontId="2" fillId="2" borderId="7" xfId="0" applyFont="1" applyFill="1" applyBorder="1" applyAlignment="1">
      <alignment horizontal="left" vertical="top" wrapText="1" readingOrder="1"/>
    </xf>
    <xf numFmtId="0" fontId="2" fillId="13" borderId="24" xfId="0" applyFont="1" applyFill="1" applyBorder="1" applyAlignment="1">
      <alignment horizontal="center" vertical="top" wrapText="1" readingOrder="1"/>
    </xf>
    <xf numFmtId="0" fontId="2" fillId="13" borderId="0" xfId="0" applyFont="1" applyFill="1" applyAlignment="1">
      <alignment horizontal="center" vertical="top" wrapText="1" readingOrder="1"/>
    </xf>
    <xf numFmtId="0" fontId="2" fillId="13" borderId="23" xfId="0" applyFont="1" applyFill="1" applyBorder="1" applyAlignment="1">
      <alignment horizontal="center" vertical="top" wrapText="1" readingOrder="1"/>
    </xf>
    <xf numFmtId="0" fontId="2" fillId="13" borderId="22" xfId="0" applyFont="1" applyFill="1" applyBorder="1" applyAlignment="1">
      <alignment horizontal="center" vertical="top" wrapText="1" readingOrder="1"/>
    </xf>
    <xf numFmtId="0" fontId="2" fillId="14" borderId="21" xfId="0" applyFont="1" applyFill="1" applyBorder="1" applyAlignment="1">
      <alignment horizontal="left" wrapText="1" readingOrder="1"/>
    </xf>
    <xf numFmtId="0" fontId="2" fillId="9" borderId="0" xfId="0" applyFont="1" applyFill="1" applyAlignment="1">
      <alignment vertical="top" wrapText="1" readingOrder="1"/>
    </xf>
    <xf numFmtId="0" fontId="7" fillId="3" borderId="43" xfId="0" applyFont="1" applyFill="1" applyBorder="1" applyAlignment="1">
      <alignment vertical="top" readingOrder="1"/>
    </xf>
    <xf numFmtId="0" fontId="12" fillId="9" borderId="31" xfId="0" applyFont="1" applyFill="1" applyBorder="1"/>
    <xf numFmtId="165" fontId="2" fillId="15" borderId="30" xfId="0" applyNumberFormat="1" applyFont="1" applyFill="1" applyBorder="1" applyAlignment="1">
      <alignment horizontal="center" vertical="top" wrapText="1" readingOrder="1"/>
    </xf>
    <xf numFmtId="165" fontId="2" fillId="15" borderId="28" xfId="0" applyNumberFormat="1" applyFont="1" applyFill="1" applyBorder="1" applyAlignment="1">
      <alignment horizontal="center" vertical="top" wrapText="1" readingOrder="1"/>
    </xf>
    <xf numFmtId="165" fontId="3" fillId="0" borderId="24" xfId="0" applyNumberFormat="1" applyFont="1" applyBorder="1" applyAlignment="1">
      <alignment horizontal="center" vertical="top" wrapText="1" readingOrder="1"/>
    </xf>
    <xf numFmtId="165" fontId="3" fillId="0" borderId="23" xfId="0" applyNumberFormat="1" applyFont="1" applyBorder="1" applyAlignment="1">
      <alignment horizontal="center" vertical="top" wrapText="1" readingOrder="1"/>
    </xf>
    <xf numFmtId="0" fontId="2" fillId="7" borderId="30" xfId="0" applyFont="1" applyFill="1" applyBorder="1" applyAlignment="1">
      <alignment horizontal="center" vertical="top" wrapText="1" readingOrder="1"/>
    </xf>
    <xf numFmtId="0" fontId="2" fillId="7" borderId="28" xfId="0" applyFont="1" applyFill="1" applyBorder="1" applyAlignment="1">
      <alignment horizontal="center" vertical="top" wrapText="1" readingOrder="1"/>
    </xf>
    <xf numFmtId="0" fontId="12" fillId="9" borderId="0" xfId="0" applyFont="1" applyFill="1"/>
    <xf numFmtId="0" fontId="3" fillId="9" borderId="0" xfId="0" applyFont="1" applyFill="1" applyAlignment="1">
      <alignment vertical="top" wrapText="1" readingOrder="1"/>
    </xf>
    <xf numFmtId="0" fontId="20" fillId="9" borderId="0" xfId="0" applyFont="1" applyFill="1" applyAlignment="1">
      <alignment vertical="top" readingOrder="1"/>
    </xf>
    <xf numFmtId="0" fontId="2" fillId="16" borderId="24" xfId="0" applyFont="1" applyFill="1" applyBorder="1" applyAlignment="1">
      <alignment horizontal="center" vertical="top" wrapText="1" readingOrder="1"/>
    </xf>
    <xf numFmtId="0" fontId="2" fillId="16" borderId="0" xfId="0" applyFont="1" applyFill="1" applyAlignment="1">
      <alignment horizontal="center" vertical="top" wrapText="1" readingOrder="1"/>
    </xf>
    <xf numFmtId="0" fontId="2" fillId="16" borderId="23" xfId="0" applyFont="1" applyFill="1" applyBorder="1" applyAlignment="1">
      <alignment horizontal="center" vertical="top" wrapText="1" readingOrder="1"/>
    </xf>
    <xf numFmtId="0" fontId="2" fillId="16" borderId="22" xfId="0" applyFont="1" applyFill="1" applyBorder="1" applyAlignment="1">
      <alignment vertical="top" wrapText="1" readingOrder="1"/>
    </xf>
    <xf numFmtId="0" fontId="4" fillId="4" borderId="22" xfId="0" applyFont="1" applyFill="1" applyBorder="1" applyAlignment="1">
      <alignment horizontal="center" wrapText="1" readingOrder="1"/>
    </xf>
    <xf numFmtId="168" fontId="2" fillId="2" borderId="12" xfId="0" applyNumberFormat="1" applyFont="1" applyFill="1" applyBorder="1" applyAlignment="1">
      <alignment horizontal="center" vertical="top" wrapText="1" readingOrder="1"/>
    </xf>
    <xf numFmtId="169" fontId="21" fillId="15" borderId="30" xfId="0" applyNumberFormat="1" applyFont="1" applyFill="1" applyBorder="1" applyAlignment="1">
      <alignment horizontal="center"/>
    </xf>
    <xf numFmtId="164" fontId="2" fillId="15" borderId="29" xfId="0" applyNumberFormat="1" applyFont="1" applyFill="1" applyBorder="1" applyAlignment="1">
      <alignment horizontal="center" vertical="top" wrapText="1" readingOrder="1"/>
    </xf>
    <xf numFmtId="168" fontId="2" fillId="15" borderId="29" xfId="0" applyNumberFormat="1" applyFont="1" applyFill="1" applyBorder="1" applyAlignment="1">
      <alignment horizontal="center" vertical="top" wrapText="1" readingOrder="1"/>
    </xf>
    <xf numFmtId="164" fontId="2" fillId="15" borderId="28" xfId="0" applyNumberFormat="1" applyFont="1" applyFill="1" applyBorder="1" applyAlignment="1">
      <alignment horizontal="center" vertical="top" wrapText="1" readingOrder="1"/>
    </xf>
    <xf numFmtId="168" fontId="2" fillId="2" borderId="26" xfId="0" applyNumberFormat="1" applyFont="1" applyFill="1" applyBorder="1" applyAlignment="1">
      <alignment horizontal="center" vertical="top" wrapText="1" readingOrder="1"/>
    </xf>
    <xf numFmtId="168" fontId="2" fillId="2" borderId="11" xfId="0" applyNumberFormat="1" applyFont="1" applyFill="1" applyBorder="1" applyAlignment="1">
      <alignment horizontal="center" vertical="top" wrapText="1" readingOrder="1"/>
    </xf>
    <xf numFmtId="170" fontId="2" fillId="15" borderId="12" xfId="0" applyNumberFormat="1" applyFont="1" applyFill="1" applyBorder="1" applyAlignment="1">
      <alignment horizontal="center" vertical="top" wrapText="1" readingOrder="1"/>
    </xf>
    <xf numFmtId="164" fontId="2" fillId="15" borderId="11" xfId="0" applyNumberFormat="1" applyFont="1" applyFill="1" applyBorder="1" applyAlignment="1">
      <alignment horizontal="center" vertical="top" wrapText="1" readingOrder="1"/>
    </xf>
    <xf numFmtId="170" fontId="2" fillId="15" borderId="11" xfId="0" applyNumberFormat="1" applyFont="1" applyFill="1" applyBorder="1" applyAlignment="1">
      <alignment horizontal="center" vertical="top" wrapText="1" readingOrder="1"/>
    </xf>
    <xf numFmtId="164" fontId="2" fillId="15" borderId="10" xfId="0" applyNumberFormat="1" applyFont="1" applyFill="1" applyBorder="1" applyAlignment="1">
      <alignment horizontal="center" vertical="top" wrapText="1" readingOrder="1"/>
    </xf>
    <xf numFmtId="168" fontId="3" fillId="9" borderId="9" xfId="0" applyNumberFormat="1" applyFont="1" applyFill="1" applyBorder="1" applyAlignment="1">
      <alignment horizontal="center" vertical="top" wrapText="1" readingOrder="1"/>
    </xf>
    <xf numFmtId="164" fontId="3" fillId="9" borderId="1" xfId="0" applyNumberFormat="1" applyFont="1" applyFill="1" applyBorder="1" applyAlignment="1">
      <alignment horizontal="center" vertical="top" wrapText="1" readingOrder="1"/>
    </xf>
    <xf numFmtId="164" fontId="3" fillId="9" borderId="8" xfId="0" applyNumberFormat="1" applyFont="1" applyFill="1" applyBorder="1" applyAlignment="1">
      <alignment horizontal="center" vertical="top" wrapText="1" readingOrder="1"/>
    </xf>
    <xf numFmtId="164" fontId="3" fillId="9" borderId="2" xfId="0" applyNumberFormat="1" applyFont="1" applyFill="1" applyBorder="1" applyAlignment="1">
      <alignment horizontal="center" vertical="top" wrapText="1" readingOrder="1"/>
    </xf>
    <xf numFmtId="169" fontId="12" fillId="0" borderId="24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 vertical="top" wrapText="1" readingOrder="1"/>
    </xf>
    <xf numFmtId="164" fontId="3" fillId="0" borderId="23" xfId="0" applyNumberFormat="1" applyFont="1" applyBorder="1" applyAlignment="1">
      <alignment horizontal="center" vertical="top" wrapText="1" readingOrder="1"/>
    </xf>
    <xf numFmtId="168" fontId="3" fillId="9" borderId="25" xfId="0" applyNumberFormat="1" applyFont="1" applyFill="1" applyBorder="1" applyAlignment="1">
      <alignment horizontal="center" vertical="top" wrapText="1" readingOrder="1"/>
    </xf>
    <xf numFmtId="168" fontId="3" fillId="9" borderId="1" xfId="0" applyNumberFormat="1" applyFont="1" applyFill="1" applyBorder="1" applyAlignment="1">
      <alignment horizontal="center" vertical="top" wrapText="1" readingOrder="1"/>
    </xf>
    <xf numFmtId="170" fontId="3" fillId="9" borderId="9" xfId="0" applyNumberFormat="1" applyFont="1" applyFill="1" applyBorder="1" applyAlignment="1">
      <alignment horizontal="center" vertical="top" wrapText="1" readingOrder="1"/>
    </xf>
    <xf numFmtId="170" fontId="3" fillId="9" borderId="1" xfId="0" applyNumberFormat="1" applyFont="1" applyFill="1" applyBorder="1" applyAlignment="1">
      <alignment horizontal="center" vertical="top" wrapText="1" readingOrder="1"/>
    </xf>
    <xf numFmtId="0" fontId="2" fillId="9" borderId="6" xfId="0" applyFont="1" applyFill="1" applyBorder="1" applyAlignment="1">
      <alignment horizontal="center" vertical="top" wrapText="1" readingOrder="1"/>
    </xf>
    <xf numFmtId="168" fontId="3" fillId="0" borderId="0" xfId="0" applyNumberFormat="1" applyFont="1" applyAlignment="1">
      <alignment horizontal="center" vertical="top" wrapText="1" readingOrder="1"/>
    </xf>
    <xf numFmtId="0" fontId="22" fillId="2" borderId="9" xfId="0" applyFont="1" applyFill="1" applyBorder="1" applyAlignment="1">
      <alignment horizontal="center" vertical="top" wrapText="1" readingOrder="1"/>
    </xf>
    <xf numFmtId="0" fontId="22" fillId="2" borderId="1" xfId="0" applyFont="1" applyFill="1" applyBorder="1" applyAlignment="1">
      <alignment horizontal="center" vertical="top" wrapText="1" readingOrder="1"/>
    </xf>
    <xf numFmtId="0" fontId="22" fillId="2" borderId="8" xfId="0" applyFont="1" applyFill="1" applyBorder="1" applyAlignment="1">
      <alignment horizontal="center" vertical="top" wrapText="1" readingOrder="1"/>
    </xf>
    <xf numFmtId="0" fontId="22" fillId="2" borderId="2" xfId="0" applyFont="1" applyFill="1" applyBorder="1" applyAlignment="1">
      <alignment horizontal="center" vertical="top" wrapText="1" readingOrder="1"/>
    </xf>
    <xf numFmtId="0" fontId="22" fillId="15" borderId="24" xfId="0" applyFont="1" applyFill="1" applyBorder="1" applyAlignment="1">
      <alignment horizontal="center" vertical="top" wrapText="1" readingOrder="1"/>
    </xf>
    <xf numFmtId="0" fontId="22" fillId="15" borderId="0" xfId="0" applyFont="1" applyFill="1" applyAlignment="1">
      <alignment horizontal="center" vertical="top" wrapText="1" readingOrder="1"/>
    </xf>
    <xf numFmtId="0" fontId="22" fillId="15" borderId="23" xfId="0" applyFont="1" applyFill="1" applyBorder="1" applyAlignment="1">
      <alignment horizontal="center" vertical="top" wrapText="1" readingOrder="1"/>
    </xf>
    <xf numFmtId="0" fontId="22" fillId="2" borderId="25" xfId="0" applyFont="1" applyFill="1" applyBorder="1" applyAlignment="1">
      <alignment horizontal="center" vertical="top" wrapText="1" readingOrder="1"/>
    </xf>
    <xf numFmtId="0" fontId="22" fillId="15" borderId="9" xfId="0" applyFont="1" applyFill="1" applyBorder="1" applyAlignment="1">
      <alignment horizontal="center" vertical="top" wrapText="1" readingOrder="1"/>
    </xf>
    <xf numFmtId="0" fontId="22" fillId="15" borderId="1" xfId="0" applyFont="1" applyFill="1" applyBorder="1" applyAlignment="1">
      <alignment horizontal="center" vertical="top" wrapText="1" readingOrder="1"/>
    </xf>
    <xf numFmtId="0" fontId="22" fillId="15" borderId="8" xfId="0" applyFont="1" applyFill="1" applyBorder="1" applyAlignment="1">
      <alignment horizontal="center" vertical="top" wrapText="1" readingOrder="1"/>
    </xf>
    <xf numFmtId="0" fontId="22" fillId="2" borderId="6" xfId="0" applyFont="1" applyFill="1" applyBorder="1" applyAlignment="1">
      <alignment horizontal="center" vertical="top" wrapText="1" readingOrder="1"/>
    </xf>
    <xf numFmtId="0" fontId="1" fillId="7" borderId="46" xfId="0" applyFont="1" applyFill="1" applyBorder="1" applyAlignment="1">
      <alignment vertical="top" wrapText="1"/>
    </xf>
    <xf numFmtId="0" fontId="1" fillId="7" borderId="47" xfId="0" applyFont="1" applyFill="1" applyBorder="1" applyAlignment="1">
      <alignment vertical="top" wrapText="1"/>
    </xf>
    <xf numFmtId="0" fontId="1" fillId="7" borderId="48" xfId="0" applyFont="1" applyFill="1" applyBorder="1" applyAlignment="1">
      <alignment vertical="top" wrapText="1"/>
    </xf>
    <xf numFmtId="0" fontId="22" fillId="6" borderId="6" xfId="0" applyFont="1" applyFill="1" applyBorder="1" applyAlignment="1">
      <alignment horizontal="center" vertical="top" wrapText="1" readingOrder="1"/>
    </xf>
    <xf numFmtId="0" fontId="1" fillId="9" borderId="0" xfId="0" applyFont="1" applyFill="1" applyAlignment="1">
      <alignment vertical="center"/>
    </xf>
    <xf numFmtId="0" fontId="3" fillId="9" borderId="0" xfId="0" applyFont="1" applyFill="1" applyAlignment="1">
      <alignment vertical="top" readingOrder="1"/>
    </xf>
    <xf numFmtId="0" fontId="3" fillId="17" borderId="53" xfId="0" applyFont="1" applyFill="1" applyBorder="1" applyAlignment="1">
      <alignment horizontal="center" vertical="top" wrapText="1" readingOrder="1"/>
    </xf>
    <xf numFmtId="164" fontId="3" fillId="18" borderId="54" xfId="0" applyNumberFormat="1" applyFont="1" applyFill="1" applyBorder="1" applyAlignment="1">
      <alignment horizontal="center" vertical="top" wrapText="1" readingOrder="1"/>
    </xf>
    <xf numFmtId="0" fontId="3" fillId="17" borderId="54" xfId="0" applyFont="1" applyFill="1" applyBorder="1" applyAlignment="1">
      <alignment horizontal="center" vertical="top" wrapText="1" readingOrder="1"/>
    </xf>
    <xf numFmtId="164" fontId="3" fillId="18" borderId="55" xfId="0" applyNumberFormat="1" applyFont="1" applyFill="1" applyBorder="1" applyAlignment="1">
      <alignment horizontal="center" vertical="top" wrapText="1" readingOrder="1"/>
    </xf>
    <xf numFmtId="0" fontId="3" fillId="15" borderId="53" xfId="0" applyFont="1" applyFill="1" applyBorder="1" applyAlignment="1">
      <alignment horizontal="center" vertical="top" wrapText="1" readingOrder="1"/>
    </xf>
    <xf numFmtId="164" fontId="3" fillId="15" borderId="54" xfId="0" applyNumberFormat="1" applyFont="1" applyFill="1" applyBorder="1" applyAlignment="1">
      <alignment horizontal="center" vertical="top" wrapText="1" readingOrder="1"/>
    </xf>
    <xf numFmtId="169" fontId="3" fillId="15" borderId="54" xfId="0" applyNumberFormat="1" applyFont="1" applyFill="1" applyBorder="1" applyAlignment="1">
      <alignment horizontal="center" vertical="top" wrapText="1" readingOrder="1"/>
    </xf>
    <xf numFmtId="164" fontId="3" fillId="15" borderId="55" xfId="0" applyNumberFormat="1" applyFont="1" applyFill="1" applyBorder="1" applyAlignment="1">
      <alignment horizontal="center" vertical="top" wrapText="1" readingOrder="1"/>
    </xf>
    <xf numFmtId="0" fontId="2" fillId="18" borderId="56" xfId="0" applyFont="1" applyFill="1" applyBorder="1" applyAlignment="1">
      <alignment horizontal="left" vertical="top" wrapText="1" readingOrder="1"/>
    </xf>
    <xf numFmtId="0" fontId="3" fillId="19" borderId="57" xfId="0" applyFont="1" applyFill="1" applyBorder="1" applyAlignment="1">
      <alignment horizontal="center" vertical="top" wrapText="1" readingOrder="1"/>
    </xf>
    <xf numFmtId="164" fontId="3" fillId="9" borderId="58" xfId="0" applyNumberFormat="1" applyFont="1" applyFill="1" applyBorder="1" applyAlignment="1">
      <alignment horizontal="center" vertical="top" wrapText="1" readingOrder="1"/>
    </xf>
    <xf numFmtId="0" fontId="3" fillId="19" borderId="58" xfId="0" applyFont="1" applyFill="1" applyBorder="1" applyAlignment="1">
      <alignment horizontal="center" vertical="top" wrapText="1" readingOrder="1"/>
    </xf>
    <xf numFmtId="164" fontId="3" fillId="9" borderId="59" xfId="0" applyNumberFormat="1" applyFont="1" applyFill="1" applyBorder="1" applyAlignment="1">
      <alignment horizontal="center" vertical="top" wrapText="1" readingOrder="1"/>
    </xf>
    <xf numFmtId="0" fontId="3" fillId="0" borderId="57" xfId="0" applyFont="1" applyBorder="1" applyAlignment="1">
      <alignment horizontal="center" vertical="top" wrapText="1" readingOrder="1"/>
    </xf>
    <xf numFmtId="164" fontId="3" fillId="0" borderId="58" xfId="0" applyNumberFormat="1" applyFont="1" applyBorder="1" applyAlignment="1">
      <alignment horizontal="center" vertical="top" wrapText="1" readingOrder="1"/>
    </xf>
    <xf numFmtId="169" fontId="3" fillId="0" borderId="58" xfId="0" applyNumberFormat="1" applyFont="1" applyBorder="1" applyAlignment="1">
      <alignment horizontal="center" vertical="top" wrapText="1" readingOrder="1"/>
    </xf>
    <xf numFmtId="164" fontId="3" fillId="0" borderId="59" xfId="0" applyNumberFormat="1" applyFont="1" applyBorder="1" applyAlignment="1">
      <alignment horizontal="center" vertical="top" wrapText="1" readingOrder="1"/>
    </xf>
    <xf numFmtId="0" fontId="3" fillId="19" borderId="60" xfId="0" applyFont="1" applyFill="1" applyBorder="1" applyAlignment="1">
      <alignment horizontal="center" vertical="top" wrapText="1" readingOrder="1"/>
    </xf>
    <xf numFmtId="164" fontId="3" fillId="9" borderId="61" xfId="0" applyNumberFormat="1" applyFont="1" applyFill="1" applyBorder="1" applyAlignment="1">
      <alignment horizontal="center" vertical="top" wrapText="1" readingOrder="1"/>
    </xf>
    <xf numFmtId="0" fontId="3" fillId="19" borderId="61" xfId="0" applyFont="1" applyFill="1" applyBorder="1" applyAlignment="1">
      <alignment horizontal="center" vertical="top" wrapText="1" readingOrder="1"/>
    </xf>
    <xf numFmtId="164" fontId="3" fillId="9" borderId="62" xfId="0" applyNumberFormat="1" applyFont="1" applyFill="1" applyBorder="1" applyAlignment="1">
      <alignment horizontal="center" vertical="top" wrapText="1" readingOrder="1"/>
    </xf>
    <xf numFmtId="0" fontId="3" fillId="19" borderId="63" xfId="0" applyFont="1" applyFill="1" applyBorder="1" applyAlignment="1">
      <alignment horizontal="center" vertical="top" wrapText="1" readingOrder="1"/>
    </xf>
    <xf numFmtId="0" fontId="2" fillId="9" borderId="64" xfId="0" applyFont="1" applyFill="1" applyBorder="1" applyAlignment="1">
      <alignment horizontal="left" vertical="top" wrapText="1" readingOrder="1"/>
    </xf>
    <xf numFmtId="0" fontId="3" fillId="19" borderId="65" xfId="0" applyFont="1" applyFill="1" applyBorder="1" applyAlignment="1">
      <alignment horizontal="center" vertical="top" wrapText="1" readingOrder="1"/>
    </xf>
    <xf numFmtId="164" fontId="3" fillId="9" borderId="66" xfId="0" applyNumberFormat="1" applyFont="1" applyFill="1" applyBorder="1" applyAlignment="1">
      <alignment horizontal="center" vertical="top" wrapText="1" readingOrder="1"/>
    </xf>
    <xf numFmtId="0" fontId="3" fillId="19" borderId="66" xfId="0" applyFont="1" applyFill="1" applyBorder="1" applyAlignment="1">
      <alignment horizontal="center" vertical="top" wrapText="1" readingOrder="1"/>
    </xf>
    <xf numFmtId="164" fontId="3" fillId="9" borderId="67" xfId="0" applyNumberFormat="1" applyFont="1" applyFill="1" applyBorder="1" applyAlignment="1">
      <alignment horizontal="center" vertical="top" wrapText="1" readingOrder="1"/>
    </xf>
    <xf numFmtId="0" fontId="3" fillId="0" borderId="65" xfId="0" applyFont="1" applyBorder="1" applyAlignment="1">
      <alignment horizontal="center" vertical="top" wrapText="1" readingOrder="1"/>
    </xf>
    <xf numFmtId="164" fontId="3" fillId="0" borderId="66" xfId="0" applyNumberFormat="1" applyFont="1" applyBorder="1" applyAlignment="1">
      <alignment horizontal="center" vertical="top" wrapText="1" readingOrder="1"/>
    </xf>
    <xf numFmtId="169" fontId="3" fillId="0" borderId="66" xfId="0" applyNumberFormat="1" applyFont="1" applyBorder="1" applyAlignment="1">
      <alignment horizontal="center" vertical="top" wrapText="1" readingOrder="1"/>
    </xf>
    <xf numFmtId="164" fontId="3" fillId="0" borderId="67" xfId="0" applyNumberFormat="1" applyFont="1" applyBorder="1" applyAlignment="1">
      <alignment horizontal="center" vertical="top" wrapText="1" readingOrder="1"/>
    </xf>
    <xf numFmtId="0" fontId="3" fillId="19" borderId="68" xfId="0" applyFont="1" applyFill="1" applyBorder="1" applyAlignment="1">
      <alignment horizontal="center" vertical="top" wrapText="1" readingOrder="1"/>
    </xf>
    <xf numFmtId="164" fontId="3" fillId="9" borderId="69" xfId="0" applyNumberFormat="1" applyFont="1" applyFill="1" applyBorder="1" applyAlignment="1">
      <alignment horizontal="center" vertical="top" wrapText="1" readingOrder="1"/>
    </xf>
    <xf numFmtId="0" fontId="3" fillId="19" borderId="69" xfId="0" applyFont="1" applyFill="1" applyBorder="1" applyAlignment="1">
      <alignment horizontal="center" vertical="top" wrapText="1" readingOrder="1"/>
    </xf>
    <xf numFmtId="164" fontId="3" fillId="9" borderId="70" xfId="0" applyNumberFormat="1" applyFont="1" applyFill="1" applyBorder="1" applyAlignment="1">
      <alignment horizontal="center" vertical="top" wrapText="1" readingOrder="1"/>
    </xf>
    <xf numFmtId="0" fontId="3" fillId="19" borderId="71" xfId="0" applyFont="1" applyFill="1" applyBorder="1" applyAlignment="1">
      <alignment horizontal="center" vertical="top" wrapText="1" readingOrder="1"/>
    </xf>
    <xf numFmtId="0" fontId="2" fillId="9" borderId="72" xfId="0" applyFont="1" applyFill="1" applyBorder="1" applyAlignment="1">
      <alignment horizontal="left" vertical="top" wrapText="1" readingOrder="1"/>
    </xf>
    <xf numFmtId="0" fontId="3" fillId="0" borderId="66" xfId="0" applyFont="1" applyBorder="1" applyAlignment="1">
      <alignment horizontal="center" vertical="top" wrapText="1" readingOrder="1"/>
    </xf>
    <xf numFmtId="0" fontId="3" fillId="19" borderId="73" xfId="0" applyFont="1" applyFill="1" applyBorder="1" applyAlignment="1">
      <alignment horizontal="center" vertical="top" wrapText="1" readingOrder="1"/>
    </xf>
    <xf numFmtId="164" fontId="3" fillId="9" borderId="74" xfId="0" applyNumberFormat="1" applyFont="1" applyFill="1" applyBorder="1" applyAlignment="1">
      <alignment horizontal="center" vertical="top" wrapText="1" readingOrder="1"/>
    </xf>
    <xf numFmtId="0" fontId="3" fillId="19" borderId="74" xfId="0" applyFont="1" applyFill="1" applyBorder="1" applyAlignment="1">
      <alignment horizontal="center" vertical="top" wrapText="1" readingOrder="1"/>
    </xf>
    <xf numFmtId="164" fontId="3" fillId="9" borderId="75" xfId="0" applyNumberFormat="1" applyFont="1" applyFill="1" applyBorder="1" applyAlignment="1">
      <alignment horizontal="center" vertical="top" wrapText="1" readingOrder="1"/>
    </xf>
    <xf numFmtId="0" fontId="3" fillId="0" borderId="73" xfId="0" applyFont="1" applyBorder="1" applyAlignment="1">
      <alignment horizontal="center" vertical="top" wrapText="1" readingOrder="1"/>
    </xf>
    <xf numFmtId="164" fontId="3" fillId="0" borderId="74" xfId="0" applyNumberFormat="1" applyFont="1" applyBorder="1" applyAlignment="1">
      <alignment horizontal="center" vertical="top" wrapText="1" readingOrder="1"/>
    </xf>
    <xf numFmtId="0" fontId="3" fillId="0" borderId="74" xfId="0" applyFont="1" applyBorder="1" applyAlignment="1">
      <alignment horizontal="center" vertical="top" wrapText="1" readingOrder="1"/>
    </xf>
    <xf numFmtId="164" fontId="3" fillId="0" borderId="75" xfId="0" applyNumberFormat="1" applyFont="1" applyBorder="1" applyAlignment="1">
      <alignment horizontal="center" vertical="top" wrapText="1" readingOrder="1"/>
    </xf>
    <xf numFmtId="0" fontId="3" fillId="19" borderId="76" xfId="0" applyFont="1" applyFill="1" applyBorder="1" applyAlignment="1">
      <alignment horizontal="center" vertical="top" wrapText="1" readingOrder="1"/>
    </xf>
    <xf numFmtId="164" fontId="3" fillId="9" borderId="77" xfId="0" applyNumberFormat="1" applyFont="1" applyFill="1" applyBorder="1" applyAlignment="1">
      <alignment horizontal="center" vertical="top" wrapText="1" readingOrder="1"/>
    </xf>
    <xf numFmtId="0" fontId="3" fillId="19" borderId="77" xfId="0" applyFont="1" applyFill="1" applyBorder="1" applyAlignment="1">
      <alignment horizontal="center" vertical="top" wrapText="1" readingOrder="1"/>
    </xf>
    <xf numFmtId="164" fontId="3" fillId="9" borderId="78" xfId="0" applyNumberFormat="1" applyFont="1" applyFill="1" applyBorder="1" applyAlignment="1">
      <alignment horizontal="center" vertical="top" wrapText="1" readingOrder="1"/>
    </xf>
    <xf numFmtId="0" fontId="3" fillId="19" borderId="79" xfId="0" applyFont="1" applyFill="1" applyBorder="1" applyAlignment="1">
      <alignment horizontal="center" vertical="top" wrapText="1" readingOrder="1"/>
    </xf>
    <xf numFmtId="0" fontId="2" fillId="9" borderId="80" xfId="0" applyFont="1" applyFill="1" applyBorder="1" applyAlignment="1">
      <alignment horizontal="left" vertical="top" wrapText="1" readingOrder="1"/>
    </xf>
    <xf numFmtId="0" fontId="3" fillId="13" borderId="30" xfId="0" applyFont="1" applyFill="1" applyBorder="1" applyAlignment="1">
      <alignment horizontal="center" vertical="top" wrapText="1" readingOrder="1"/>
    </xf>
    <xf numFmtId="0" fontId="3" fillId="20" borderId="29" xfId="0" applyFont="1" applyFill="1" applyBorder="1" applyAlignment="1">
      <alignment horizontal="center" vertical="top" wrapText="1" readingOrder="1"/>
    </xf>
    <xf numFmtId="0" fontId="3" fillId="13" borderId="29" xfId="0" applyFont="1" applyFill="1" applyBorder="1" applyAlignment="1">
      <alignment horizontal="center" vertical="top" wrapText="1" readingOrder="1"/>
    </xf>
    <xf numFmtId="0" fontId="3" fillId="20" borderId="28" xfId="0" applyFont="1" applyFill="1" applyBorder="1" applyAlignment="1">
      <alignment horizontal="center" vertical="top" wrapText="1" readingOrder="1"/>
    </xf>
    <xf numFmtId="0" fontId="3" fillId="7" borderId="30" xfId="0" applyFont="1" applyFill="1" applyBorder="1" applyAlignment="1">
      <alignment horizontal="center" vertical="top" wrapText="1" readingOrder="1"/>
    </xf>
    <xf numFmtId="0" fontId="3" fillId="7" borderId="29" xfId="0" applyFont="1" applyFill="1" applyBorder="1" applyAlignment="1">
      <alignment horizontal="center" vertical="top" wrapText="1" readingOrder="1"/>
    </xf>
    <xf numFmtId="0" fontId="3" fillId="7" borderId="28" xfId="0" applyFont="1" applyFill="1" applyBorder="1" applyAlignment="1">
      <alignment horizontal="center" vertical="top" wrapText="1" readingOrder="1"/>
    </xf>
    <xf numFmtId="0" fontId="2" fillId="20" borderId="27" xfId="0" applyFont="1" applyFill="1" applyBorder="1" applyAlignment="1">
      <alignment horizontal="left" vertical="top" wrapText="1" readingOrder="1"/>
    </xf>
    <xf numFmtId="0" fontId="2" fillId="5" borderId="15" xfId="0" applyFont="1" applyFill="1" applyBorder="1" applyAlignment="1">
      <alignment horizontal="center" wrapText="1" readingOrder="1"/>
    </xf>
    <xf numFmtId="0" fontId="2" fillId="5" borderId="14" xfId="0" applyFont="1" applyFill="1" applyBorder="1" applyAlignment="1">
      <alignment horizontal="center" wrapText="1" readingOrder="1"/>
    </xf>
    <xf numFmtId="0" fontId="2" fillId="5" borderId="13" xfId="0" applyFont="1" applyFill="1" applyBorder="1" applyAlignment="1">
      <alignment horizontal="center" wrapText="1" readingOrder="1"/>
    </xf>
    <xf numFmtId="0" fontId="23" fillId="9" borderId="0" xfId="0" applyFont="1" applyFill="1" applyAlignment="1">
      <alignment vertical="top" readingOrder="1"/>
    </xf>
    <xf numFmtId="0" fontId="19" fillId="22" borderId="1" xfId="0" applyFont="1" applyFill="1" applyBorder="1" applyAlignment="1">
      <alignment vertical="top" wrapText="1" readingOrder="1"/>
    </xf>
    <xf numFmtId="0" fontId="19" fillId="23" borderId="1" xfId="0" applyFont="1" applyFill="1" applyBorder="1" applyAlignment="1">
      <alignment vertical="top" wrapText="1" readingOrder="1"/>
    </xf>
    <xf numFmtId="168" fontId="2" fillId="2" borderId="10" xfId="0" applyNumberFormat="1" applyFont="1" applyFill="1" applyBorder="1" applyAlignment="1">
      <alignment horizontal="center" vertical="top" wrapText="1" readingOrder="1"/>
    </xf>
    <xf numFmtId="0" fontId="2" fillId="2" borderId="12" xfId="0" applyFont="1" applyFill="1" applyBorder="1" applyAlignment="1">
      <alignment horizontal="center" vertical="top" wrapText="1" readingOrder="1"/>
    </xf>
    <xf numFmtId="0" fontId="2" fillId="2" borderId="11" xfId="0" applyFont="1" applyFill="1" applyBorder="1" applyAlignment="1">
      <alignment horizontal="center" vertical="top" wrapText="1" readingOrder="1"/>
    </xf>
    <xf numFmtId="0" fontId="2" fillId="2" borderId="10" xfId="0" applyFont="1" applyFill="1" applyBorder="1" applyAlignment="1">
      <alignment horizontal="center" vertical="top" wrapText="1" readingOrder="1"/>
    </xf>
    <xf numFmtId="168" fontId="3" fillId="0" borderId="9" xfId="0" applyNumberFormat="1" applyFont="1" applyBorder="1" applyAlignment="1">
      <alignment horizontal="center" vertical="top" wrapText="1" readingOrder="1"/>
    </xf>
    <xf numFmtId="168" fontId="3" fillId="0" borderId="1" xfId="0" applyNumberFormat="1" applyFont="1" applyBorder="1" applyAlignment="1">
      <alignment horizontal="center" vertical="top" wrapText="1" readingOrder="1"/>
    </xf>
    <xf numFmtId="168" fontId="3" fillId="0" borderId="8" xfId="0" applyNumberFormat="1" applyFont="1" applyBorder="1" applyAlignment="1">
      <alignment horizontal="center" vertical="top" wrapText="1" readingOrder="1"/>
    </xf>
    <xf numFmtId="0" fontId="3" fillId="0" borderId="9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8" xfId="0" applyFont="1" applyBorder="1" applyAlignment="1">
      <alignment horizontal="center" vertical="top" wrapText="1" readingOrder="1"/>
    </xf>
    <xf numFmtId="169" fontId="3" fillId="0" borderId="9" xfId="0" applyNumberFormat="1" applyFont="1" applyBorder="1" applyAlignment="1">
      <alignment horizontal="center" vertical="top" wrapText="1" readingOrder="1"/>
    </xf>
    <xf numFmtId="169" fontId="3" fillId="0" borderId="1" xfId="0" applyNumberFormat="1" applyFont="1" applyBorder="1" applyAlignment="1">
      <alignment horizontal="center" vertical="top" wrapText="1" readingOrder="1"/>
    </xf>
    <xf numFmtId="169" fontId="3" fillId="0" borderId="8" xfId="0" applyNumberFormat="1" applyFont="1" applyBorder="1" applyAlignment="1">
      <alignment horizontal="center" vertical="top" wrapText="1" readingOrder="1"/>
    </xf>
    <xf numFmtId="168" fontId="3" fillId="0" borderId="19" xfId="0" applyNumberFormat="1" applyFont="1" applyBorder="1" applyAlignment="1">
      <alignment horizontal="center" vertical="top" wrapText="1" readingOrder="1"/>
    </xf>
    <xf numFmtId="168" fontId="3" fillId="0" borderId="18" xfId="0" applyNumberFormat="1" applyFont="1" applyBorder="1" applyAlignment="1">
      <alignment horizontal="center" vertical="top" wrapText="1" readingOrder="1"/>
    </xf>
    <xf numFmtId="168" fontId="3" fillId="0" borderId="17" xfId="0" applyNumberFormat="1" applyFont="1" applyBorder="1" applyAlignment="1">
      <alignment horizontal="center" vertical="top" wrapText="1" readingOrder="1"/>
    </xf>
    <xf numFmtId="0" fontId="3" fillId="0" borderId="19" xfId="0" applyFont="1" applyBorder="1" applyAlignment="1">
      <alignment horizontal="center" vertical="top" wrapText="1" readingOrder="1"/>
    </xf>
    <xf numFmtId="0" fontId="3" fillId="0" borderId="18" xfId="0" applyFont="1" applyBorder="1" applyAlignment="1">
      <alignment horizontal="center" vertical="top" wrapText="1" readingOrder="1"/>
    </xf>
    <xf numFmtId="0" fontId="3" fillId="0" borderId="17" xfId="0" applyFont="1" applyBorder="1" applyAlignment="1">
      <alignment horizontal="center" vertical="top" wrapText="1" readingOrder="1"/>
    </xf>
    <xf numFmtId="0" fontId="2" fillId="7" borderId="24" xfId="0" applyFont="1" applyFill="1" applyBorder="1" applyAlignment="1">
      <alignment horizontal="center" vertical="top" wrapText="1" readingOrder="1"/>
    </xf>
    <xf numFmtId="0" fontId="2" fillId="7" borderId="0" xfId="0" applyFont="1" applyFill="1" applyAlignment="1">
      <alignment horizontal="center" vertical="top" wrapText="1" readingOrder="1"/>
    </xf>
    <xf numFmtId="0" fontId="2" fillId="7" borderId="23" xfId="0" applyFont="1" applyFill="1" applyBorder="1" applyAlignment="1">
      <alignment horizontal="center" vertical="top" wrapText="1" readingOrder="1"/>
    </xf>
    <xf numFmtId="0" fontId="2" fillId="7" borderId="22" xfId="0" applyFont="1" applyFill="1" applyBorder="1" applyAlignment="1">
      <alignment horizontal="left" vertical="top" wrapText="1" readingOrder="1"/>
    </xf>
    <xf numFmtId="0" fontId="2" fillId="5" borderId="21" xfId="0" applyFont="1" applyFill="1" applyBorder="1" applyAlignment="1">
      <alignment horizontal="center" wrapText="1" readingOrder="1"/>
    </xf>
    <xf numFmtId="0" fontId="3" fillId="0" borderId="0" xfId="0" applyFont="1" applyAlignment="1">
      <alignment vertical="top" readingOrder="1"/>
    </xf>
    <xf numFmtId="0" fontId="19" fillId="22" borderId="69" xfId="0" applyFont="1" applyFill="1" applyBorder="1" applyAlignment="1">
      <alignment vertical="top" wrapText="1" readingOrder="1"/>
    </xf>
    <xf numFmtId="0" fontId="19" fillId="23" borderId="69" xfId="0" applyFont="1" applyFill="1" applyBorder="1" applyAlignment="1">
      <alignment vertical="top" wrapText="1" readingOrder="1"/>
    </xf>
    <xf numFmtId="0" fontId="19" fillId="0" borderId="69" xfId="0" applyFont="1" applyBorder="1" applyAlignment="1">
      <alignment vertical="top" wrapText="1" readingOrder="1"/>
    </xf>
    <xf numFmtId="0" fontId="1" fillId="0" borderId="23" xfId="0" applyFont="1" applyBorder="1"/>
    <xf numFmtId="0" fontId="2" fillId="2" borderId="26" xfId="0" applyFont="1" applyFill="1" applyBorder="1" applyAlignment="1">
      <alignment horizontal="center" vertical="top" wrapText="1" readingOrder="1"/>
    </xf>
    <xf numFmtId="0" fontId="3" fillId="0" borderId="25" xfId="0" applyFont="1" applyBorder="1" applyAlignment="1">
      <alignment horizontal="center" vertical="top" wrapText="1" readingOrder="1"/>
    </xf>
    <xf numFmtId="0" fontId="2" fillId="0" borderId="6" xfId="0" applyFont="1" applyBorder="1" applyAlignment="1">
      <alignment horizontal="left" vertical="top" wrapText="1" readingOrder="1"/>
    </xf>
    <xf numFmtId="0" fontId="3" fillId="0" borderId="3" xfId="0" applyFont="1" applyBorder="1" applyAlignment="1">
      <alignment horizontal="center" vertical="top" wrapText="1" readingOrder="1"/>
    </xf>
    <xf numFmtId="0" fontId="2" fillId="0" borderId="16" xfId="0" applyFont="1" applyBorder="1" applyAlignment="1">
      <alignment horizontal="left" vertical="top" wrapText="1" readingOrder="1"/>
    </xf>
    <xf numFmtId="0" fontId="2" fillId="24" borderId="30" xfId="0" applyFont="1" applyFill="1" applyBorder="1" applyAlignment="1">
      <alignment horizontal="center" vertical="top" wrapText="1" readingOrder="1"/>
    </xf>
    <xf numFmtId="0" fontId="2" fillId="24" borderId="29" xfId="0" applyFont="1" applyFill="1" applyBorder="1" applyAlignment="1">
      <alignment horizontal="center" vertical="top" wrapText="1" readingOrder="1"/>
    </xf>
    <xf numFmtId="0" fontId="2" fillId="24" borderId="28" xfId="0" applyFont="1" applyFill="1" applyBorder="1" applyAlignment="1">
      <alignment horizontal="center" vertical="top" wrapText="1" readingOrder="1"/>
    </xf>
    <xf numFmtId="0" fontId="2" fillId="24" borderId="27" xfId="0" applyFont="1" applyFill="1" applyBorder="1" applyAlignment="1">
      <alignment horizontal="left" vertical="top" wrapText="1" readingOrder="1"/>
    </xf>
    <xf numFmtId="0" fontId="2" fillId="6" borderId="22" xfId="0" applyFont="1" applyFill="1" applyBorder="1" applyAlignment="1">
      <alignment horizontal="left" wrapText="1" readingOrder="1"/>
    </xf>
    <xf numFmtId="0" fontId="1" fillId="0" borderId="0" xfId="0" applyFont="1" applyAlignment="1">
      <alignment vertical="center"/>
    </xf>
    <xf numFmtId="0" fontId="2" fillId="4" borderId="21" xfId="0" applyFont="1" applyFill="1" applyBorder="1" applyAlignment="1">
      <alignment horizontal="left" vertical="center" wrapText="1" readingOrder="1"/>
    </xf>
    <xf numFmtId="165" fontId="2" fillId="25" borderId="87" xfId="0" applyNumberFormat="1" applyFont="1" applyFill="1" applyBorder="1" applyAlignment="1">
      <alignment horizontal="center" vertical="top" wrapText="1" readingOrder="1"/>
    </xf>
    <xf numFmtId="169" fontId="3" fillId="0" borderId="19" xfId="0" applyNumberFormat="1" applyFont="1" applyBorder="1" applyAlignment="1">
      <alignment horizontal="center" vertical="top" wrapText="1" readingOrder="1"/>
    </xf>
    <xf numFmtId="169" fontId="2" fillId="25" borderId="87" xfId="0" applyNumberFormat="1" applyFont="1" applyFill="1" applyBorder="1" applyAlignment="1">
      <alignment horizontal="center" vertical="top" wrapText="1" readingOrder="1"/>
    </xf>
    <xf numFmtId="0" fontId="25" fillId="0" borderId="0" xfId="0" applyFont="1"/>
    <xf numFmtId="164" fontId="2" fillId="2" borderId="88" xfId="0" applyNumberFormat="1" applyFont="1" applyFill="1" applyBorder="1" applyAlignment="1">
      <alignment horizontal="center" vertical="top" wrapText="1" readingOrder="1"/>
    </xf>
    <xf numFmtId="0" fontId="2" fillId="2" borderId="88" xfId="0" applyFont="1" applyFill="1" applyBorder="1" applyAlignment="1">
      <alignment horizontal="center" vertical="top" wrapText="1" readingOrder="1"/>
    </xf>
    <xf numFmtId="0" fontId="2" fillId="2" borderId="89" xfId="0" applyFont="1" applyFill="1" applyBorder="1" applyAlignment="1">
      <alignment horizontal="center" vertical="top" wrapText="1" readingOrder="1"/>
    </xf>
    <xf numFmtId="0" fontId="3" fillId="0" borderId="0" xfId="0" applyFont="1" applyAlignment="1">
      <alignment horizontal="left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2" fillId="4" borderId="13" xfId="0" applyFont="1" applyFill="1" applyBorder="1" applyAlignment="1">
      <alignment horizontal="center" wrapText="1" readingOrder="1"/>
    </xf>
    <xf numFmtId="0" fontId="1" fillId="5" borderId="14" xfId="0" applyFont="1" applyFill="1" applyBorder="1" applyAlignment="1">
      <alignment vertical="top" wrapText="1"/>
    </xf>
    <xf numFmtId="0" fontId="1" fillId="5" borderId="15" xfId="0" applyFont="1" applyFill="1" applyBorder="1" applyAlignment="1">
      <alignment vertical="top" wrapText="1"/>
    </xf>
    <xf numFmtId="0" fontId="8" fillId="0" borderId="0" xfId="0" applyFont="1"/>
    <xf numFmtId="0" fontId="2" fillId="6" borderId="23" xfId="0" applyFont="1" applyFill="1" applyBorder="1" applyAlignment="1">
      <alignment horizontal="center" wrapText="1" readingOrder="1"/>
    </xf>
    <xf numFmtId="0" fontId="1" fillId="7" borderId="0" xfId="0" applyFont="1" applyFill="1" applyAlignment="1">
      <alignment vertical="top" wrapText="1"/>
    </xf>
    <xf numFmtId="0" fontId="2" fillId="6" borderId="0" xfId="0" applyFont="1" applyFill="1" applyAlignment="1">
      <alignment horizontal="center" wrapText="1" readingOrder="1"/>
    </xf>
    <xf numFmtId="0" fontId="1" fillId="7" borderId="2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wrapText="1" readingOrder="1"/>
    </xf>
    <xf numFmtId="0" fontId="2" fillId="4" borderId="15" xfId="0" applyFont="1" applyFill="1" applyBorder="1" applyAlignment="1">
      <alignment horizontal="center" wrapText="1" readingOrder="1"/>
    </xf>
    <xf numFmtId="0" fontId="2" fillId="4" borderId="23" xfId="0" applyFont="1" applyFill="1" applyBorder="1" applyAlignment="1">
      <alignment horizontal="center" wrapText="1" readingOrder="1"/>
    </xf>
    <xf numFmtId="0" fontId="2" fillId="4" borderId="0" xfId="0" applyFont="1" applyFill="1" applyAlignment="1">
      <alignment horizontal="center" wrapText="1" readingOrder="1"/>
    </xf>
    <xf numFmtId="0" fontId="2" fillId="4" borderId="24" xfId="0" applyFont="1" applyFill="1" applyBorder="1" applyAlignment="1">
      <alignment horizontal="center" wrapText="1" readingOrder="1"/>
    </xf>
    <xf numFmtId="0" fontId="17" fillId="5" borderId="39" xfId="2" applyFont="1" applyFill="1" applyBorder="1" applyAlignment="1">
      <alignment horizontal="center" vertical="top" wrapText="1" readingOrder="1"/>
    </xf>
    <xf numFmtId="0" fontId="18" fillId="5" borderId="15" xfId="2" applyFont="1" applyFill="1" applyBorder="1" applyAlignment="1">
      <alignment vertical="top" wrapText="1"/>
    </xf>
    <xf numFmtId="0" fontId="17" fillId="5" borderId="13" xfId="2" applyFont="1" applyFill="1" applyBorder="1" applyAlignment="1">
      <alignment horizontal="center" vertical="top" wrapText="1" readingOrder="1"/>
    </xf>
    <xf numFmtId="0" fontId="17" fillId="5" borderId="14" xfId="2" applyFont="1" applyFill="1" applyBorder="1" applyAlignment="1">
      <alignment horizontal="center" vertical="top" wrapText="1" readingOrder="1"/>
    </xf>
    <xf numFmtId="0" fontId="17" fillId="5" borderId="15" xfId="2" applyFont="1" applyFill="1" applyBorder="1" applyAlignment="1">
      <alignment horizontal="center" vertical="top" wrapText="1" readingOrder="1"/>
    </xf>
    <xf numFmtId="0" fontId="12" fillId="9" borderId="33" xfId="2" applyFont="1" applyFill="1" applyBorder="1" applyAlignment="1">
      <alignment horizontal="left"/>
    </xf>
    <xf numFmtId="0" fontId="12" fillId="9" borderId="32" xfId="2" applyFont="1" applyFill="1" applyBorder="1" applyAlignment="1">
      <alignment horizontal="left"/>
    </xf>
    <xf numFmtId="0" fontId="19" fillId="12" borderId="0" xfId="0" applyFont="1" applyFill="1" applyAlignment="1">
      <alignment vertical="top" wrapText="1" readingOrder="1"/>
    </xf>
    <xf numFmtId="0" fontId="1" fillId="9" borderId="0" xfId="0" applyFont="1" applyFill="1" applyAlignment="1">
      <alignment vertical="top" wrapText="1"/>
    </xf>
    <xf numFmtId="0" fontId="2" fillId="14" borderId="0" xfId="0" applyFont="1" applyFill="1" applyAlignment="1">
      <alignment horizontal="center" wrapText="1" readingOrder="1"/>
    </xf>
    <xf numFmtId="0" fontId="1" fillId="5" borderId="0" xfId="0" applyFont="1" applyFill="1" applyAlignment="1">
      <alignment vertical="top" wrapText="1"/>
    </xf>
    <xf numFmtId="0" fontId="2" fillId="14" borderId="13" xfId="0" applyFont="1" applyFill="1" applyBorder="1" applyAlignment="1">
      <alignment horizontal="center" wrapText="1" readingOrder="1"/>
    </xf>
    <xf numFmtId="0" fontId="19" fillId="9" borderId="0" xfId="0" applyFont="1" applyFill="1" applyAlignment="1">
      <alignment vertical="top" wrapText="1" readingOrder="1"/>
    </xf>
    <xf numFmtId="0" fontId="2" fillId="9" borderId="0" xfId="0" applyFont="1" applyFill="1" applyAlignment="1">
      <alignment vertical="top" wrapText="1" readingOrder="1"/>
    </xf>
    <xf numFmtId="0" fontId="1" fillId="0" borderId="0" xfId="0" applyFont="1" applyAlignment="1">
      <alignment wrapText="1"/>
    </xf>
    <xf numFmtId="0" fontId="2" fillId="5" borderId="45" xfId="0" applyFont="1" applyFill="1" applyBorder="1" applyAlignment="1">
      <alignment horizontal="center" vertical="top" wrapText="1" readingOrder="1"/>
    </xf>
    <xf numFmtId="0" fontId="1" fillId="5" borderId="15" xfId="0" applyFont="1" applyFill="1" applyBorder="1" applyAlignment="1">
      <alignment horizontal="center" vertical="top" wrapText="1"/>
    </xf>
    <xf numFmtId="0" fontId="1" fillId="5" borderId="28" xfId="0" applyFont="1" applyFill="1" applyBorder="1" applyAlignment="1">
      <alignment horizontal="center" vertical="top" wrapText="1"/>
    </xf>
    <xf numFmtId="0" fontId="1" fillId="5" borderId="30" xfId="0" applyFont="1" applyFill="1" applyBorder="1" applyAlignment="1">
      <alignment horizontal="center" vertical="top" wrapText="1"/>
    </xf>
    <xf numFmtId="0" fontId="2" fillId="5" borderId="13" xfId="0" applyFont="1" applyFill="1" applyBorder="1" applyAlignment="1">
      <alignment horizontal="center" vertical="top" wrapText="1" readingOrder="1"/>
    </xf>
    <xf numFmtId="0" fontId="3" fillId="9" borderId="0" xfId="0" applyFont="1" applyFill="1" applyAlignment="1">
      <alignment horizontal="left" vertical="top" wrapText="1" readingOrder="1"/>
    </xf>
    <xf numFmtId="0" fontId="1" fillId="9" borderId="0" xfId="0" applyFont="1" applyFill="1"/>
    <xf numFmtId="0" fontId="3" fillId="9" borderId="0" xfId="0" applyFont="1" applyFill="1" applyAlignment="1">
      <alignment vertical="top" wrapText="1" readingOrder="1"/>
    </xf>
    <xf numFmtId="0" fontId="3" fillId="0" borderId="23" xfId="0" applyFont="1" applyBorder="1" applyAlignment="1">
      <alignment horizontal="center" vertical="top" wrapText="1" readingOrder="1"/>
    </xf>
    <xf numFmtId="0" fontId="1" fillId="0" borderId="0" xfId="0" applyFont="1" applyAlignment="1">
      <alignment horizontal="center" vertical="top" wrapText="1"/>
    </xf>
    <xf numFmtId="0" fontId="2" fillId="15" borderId="44" xfId="0" applyFont="1" applyFill="1" applyBorder="1" applyAlignment="1">
      <alignment vertical="top" wrapText="1" readingOrder="1"/>
    </xf>
    <xf numFmtId="0" fontId="1" fillId="15" borderId="29" xfId="0" applyFont="1" applyFill="1" applyBorder="1" applyAlignment="1">
      <alignment vertical="top" wrapText="1"/>
    </xf>
    <xf numFmtId="0" fontId="1" fillId="5" borderId="23" xfId="0" applyFont="1" applyFill="1" applyBorder="1" applyAlignment="1">
      <alignment wrapText="1"/>
    </xf>
    <xf numFmtId="0" fontId="1" fillId="5" borderId="0" xfId="0" applyFont="1" applyFill="1" applyAlignment="1">
      <alignment wrapText="1"/>
    </xf>
    <xf numFmtId="0" fontId="1" fillId="5" borderId="24" xfId="0" applyFont="1" applyFill="1" applyBorder="1" applyAlignment="1">
      <alignment wrapText="1"/>
    </xf>
    <xf numFmtId="0" fontId="3" fillId="0" borderId="0" xfId="0" applyFont="1" applyAlignment="1">
      <alignment horizontal="left" vertical="top" readingOrder="1"/>
    </xf>
    <xf numFmtId="0" fontId="1" fillId="5" borderId="24" xfId="0" applyFont="1" applyFill="1" applyBorder="1" applyAlignment="1">
      <alignment vertical="top" wrapText="1"/>
    </xf>
    <xf numFmtId="0" fontId="22" fillId="4" borderId="52" xfId="0" applyFont="1" applyFill="1" applyBorder="1" applyAlignment="1">
      <alignment horizontal="center" vertical="center" wrapText="1" readingOrder="1"/>
    </xf>
    <xf numFmtId="0" fontId="1" fillId="4" borderId="16" xfId="0" applyFont="1" applyFill="1" applyBorder="1" applyAlignment="1">
      <alignment vertical="center" wrapText="1"/>
    </xf>
    <xf numFmtId="0" fontId="22" fillId="4" borderId="51" xfId="0" applyFont="1" applyFill="1" applyBorder="1" applyAlignment="1">
      <alignment horizontal="center" vertical="center" wrapText="1" readingOrder="1"/>
    </xf>
    <xf numFmtId="0" fontId="1" fillId="5" borderId="14" xfId="0" applyFont="1" applyFill="1" applyBorder="1" applyAlignment="1">
      <alignment vertical="center" wrapText="1"/>
    </xf>
    <xf numFmtId="0" fontId="1" fillId="5" borderId="15" xfId="0" applyFont="1" applyFill="1" applyBorder="1" applyAlignment="1">
      <alignment vertical="center" wrapText="1"/>
    </xf>
    <xf numFmtId="0" fontId="1" fillId="4" borderId="48" xfId="0" applyFont="1" applyFill="1" applyBorder="1" applyAlignment="1">
      <alignment vertical="center" wrapText="1"/>
    </xf>
    <xf numFmtId="0" fontId="1" fillId="5" borderId="47" xfId="0" applyFont="1" applyFill="1" applyBorder="1" applyAlignment="1">
      <alignment vertical="center" wrapText="1"/>
    </xf>
    <xf numFmtId="0" fontId="1" fillId="5" borderId="46" xfId="0" applyFont="1" applyFill="1" applyBorder="1" applyAlignment="1">
      <alignment vertical="center" wrapText="1"/>
    </xf>
    <xf numFmtId="0" fontId="22" fillId="6" borderId="1" xfId="0" applyFont="1" applyFill="1" applyBorder="1" applyAlignment="1">
      <alignment horizontal="center" vertical="top" wrapText="1" readingOrder="1"/>
    </xf>
    <xf numFmtId="0" fontId="1" fillId="7" borderId="49" xfId="0" applyFont="1" applyFill="1" applyBorder="1" applyAlignment="1">
      <alignment vertical="top" wrapText="1"/>
    </xf>
    <xf numFmtId="0" fontId="1" fillId="7" borderId="50" xfId="0" applyFont="1" applyFill="1" applyBorder="1" applyAlignment="1">
      <alignment vertical="top" wrapText="1"/>
    </xf>
    <xf numFmtId="0" fontId="22" fillId="6" borderId="8" xfId="0" applyFont="1" applyFill="1" applyBorder="1" applyAlignment="1">
      <alignment horizontal="center" vertical="top" wrapText="1" readingOrder="1"/>
    </xf>
    <xf numFmtId="0" fontId="1" fillId="7" borderId="2" xfId="0" applyFont="1" applyFill="1" applyBorder="1" applyAlignment="1">
      <alignment vertical="top" wrapText="1"/>
    </xf>
    <xf numFmtId="0" fontId="22" fillId="5" borderId="13" xfId="0" applyFont="1" applyFill="1" applyBorder="1" applyAlignment="1">
      <alignment horizontal="center" vertical="center" wrapText="1" readingOrder="1"/>
    </xf>
    <xf numFmtId="0" fontId="22" fillId="5" borderId="14" xfId="0" applyFont="1" applyFill="1" applyBorder="1" applyAlignment="1">
      <alignment horizontal="center" vertical="center" wrapText="1" readingOrder="1"/>
    </xf>
    <xf numFmtId="0" fontId="22" fillId="5" borderId="15" xfId="0" applyFont="1" applyFill="1" applyBorder="1" applyAlignment="1">
      <alignment horizontal="center" vertical="center" wrapText="1" readingOrder="1"/>
    </xf>
    <xf numFmtId="0" fontId="22" fillId="5" borderId="23" xfId="0" applyFont="1" applyFill="1" applyBorder="1" applyAlignment="1">
      <alignment horizontal="center" vertical="center" wrapText="1" readingOrder="1"/>
    </xf>
    <xf numFmtId="0" fontId="22" fillId="5" borderId="0" xfId="0" applyFont="1" applyFill="1" applyAlignment="1">
      <alignment horizontal="center" vertical="center" wrapText="1" readingOrder="1"/>
    </xf>
    <xf numFmtId="0" fontId="22" fillId="5" borderId="24" xfId="0" applyFont="1" applyFill="1" applyBorder="1" applyAlignment="1">
      <alignment horizontal="center" vertical="center" wrapText="1" readingOrder="1"/>
    </xf>
    <xf numFmtId="0" fontId="22" fillId="7" borderId="0" xfId="0" applyFont="1" applyFill="1" applyAlignment="1">
      <alignment horizontal="center" vertical="top" wrapText="1" readingOrder="1"/>
    </xf>
    <xf numFmtId="0" fontId="22" fillId="7" borderId="24" xfId="0" applyFont="1" applyFill="1" applyBorder="1" applyAlignment="1">
      <alignment horizontal="center" vertical="top" wrapText="1" readingOrder="1"/>
    </xf>
    <xf numFmtId="0" fontId="22" fillId="7" borderId="23" xfId="0" applyFont="1" applyFill="1" applyBorder="1" applyAlignment="1">
      <alignment horizontal="center" vertical="top" wrapText="1" readingOrder="1"/>
    </xf>
    <xf numFmtId="0" fontId="2" fillId="21" borderId="21" xfId="0" applyFont="1" applyFill="1" applyBorder="1" applyAlignment="1">
      <alignment horizontal="center" wrapText="1" readingOrder="1"/>
    </xf>
    <xf numFmtId="0" fontId="2" fillId="21" borderId="22" xfId="0" applyFont="1" applyFill="1" applyBorder="1" applyAlignment="1">
      <alignment horizontal="center" wrapText="1" readingOrder="1"/>
    </xf>
    <xf numFmtId="0" fontId="2" fillId="14" borderId="23" xfId="0" applyFont="1" applyFill="1" applyBorder="1" applyAlignment="1">
      <alignment horizontal="center" wrapText="1" readingOrder="1"/>
    </xf>
    <xf numFmtId="0" fontId="2" fillId="5" borderId="23" xfId="0" applyFont="1" applyFill="1" applyBorder="1" applyAlignment="1">
      <alignment horizontal="center" wrapText="1" readingOrder="1"/>
    </xf>
    <xf numFmtId="0" fontId="2" fillId="5" borderId="0" xfId="0" applyFont="1" applyFill="1" applyAlignment="1">
      <alignment horizontal="center" wrapText="1" readingOrder="1"/>
    </xf>
    <xf numFmtId="0" fontId="2" fillId="21" borderId="13" xfId="0" applyFont="1" applyFill="1" applyBorder="1" applyAlignment="1">
      <alignment horizontal="center" wrapText="1" readingOrder="1"/>
    </xf>
    <xf numFmtId="0" fontId="2" fillId="5" borderId="13" xfId="0" applyFont="1" applyFill="1" applyBorder="1" applyAlignment="1">
      <alignment horizontal="center" wrapText="1" readingOrder="1"/>
    </xf>
    <xf numFmtId="0" fontId="2" fillId="5" borderId="14" xfId="0" applyFont="1" applyFill="1" applyBorder="1" applyAlignment="1">
      <alignment horizontal="center" wrapText="1" readingOrder="1"/>
    </xf>
    <xf numFmtId="0" fontId="2" fillId="5" borderId="15" xfId="0" applyFont="1" applyFill="1" applyBorder="1" applyAlignment="1">
      <alignment horizontal="center" wrapText="1" readingOrder="1"/>
    </xf>
    <xf numFmtId="0" fontId="19" fillId="0" borderId="83" xfId="0" applyFont="1" applyBorder="1" applyAlignment="1">
      <alignment vertical="top" wrapText="1" readingOrder="1"/>
    </xf>
    <xf numFmtId="0" fontId="1" fillId="0" borderId="82" xfId="0" applyFont="1" applyBorder="1" applyAlignment="1">
      <alignment vertical="top" wrapText="1"/>
    </xf>
    <xf numFmtId="0" fontId="1" fillId="0" borderId="81" xfId="0" applyFont="1" applyBorder="1" applyAlignment="1">
      <alignment vertical="top" wrapText="1"/>
    </xf>
    <xf numFmtId="0" fontId="19" fillId="23" borderId="1" xfId="0" applyFont="1" applyFill="1" applyBorder="1" applyAlignment="1">
      <alignment vertical="top" wrapText="1" readingOrder="1"/>
    </xf>
    <xf numFmtId="0" fontId="1" fillId="0" borderId="49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9" fillId="22" borderId="1" xfId="0" applyFont="1" applyFill="1" applyBorder="1" applyAlignment="1">
      <alignment vertical="top" wrapText="1" readingOrder="1"/>
    </xf>
    <xf numFmtId="0" fontId="24" fillId="0" borderId="0" xfId="0" applyFont="1" applyAlignment="1">
      <alignment horizontal="left" vertical="top" wrapText="1" readingOrder="1"/>
    </xf>
    <xf numFmtId="0" fontId="19" fillId="23" borderId="69" xfId="0" applyFont="1" applyFill="1" applyBorder="1" applyAlignment="1">
      <alignment vertical="top" wrapText="1" readingOrder="1"/>
    </xf>
    <xf numFmtId="0" fontId="1" fillId="0" borderId="69" xfId="0" applyFont="1" applyBorder="1" applyAlignment="1">
      <alignment vertical="top" wrapText="1"/>
    </xf>
    <xf numFmtId="0" fontId="19" fillId="22" borderId="69" xfId="0" applyFont="1" applyFill="1" applyBorder="1" applyAlignment="1">
      <alignment vertical="top" wrapText="1" readingOrder="1"/>
    </xf>
    <xf numFmtId="0" fontId="1" fillId="7" borderId="0" xfId="0" applyFont="1" applyFill="1" applyAlignment="1">
      <alignment wrapText="1"/>
    </xf>
    <xf numFmtId="0" fontId="2" fillId="4" borderId="13" xfId="0" applyFont="1" applyFill="1" applyBorder="1" applyAlignment="1">
      <alignment horizontal="center" vertical="center" wrapText="1" readingOrder="1"/>
    </xf>
    <xf numFmtId="0" fontId="2" fillId="4" borderId="14" xfId="0" applyFont="1" applyFill="1" applyBorder="1" applyAlignment="1">
      <alignment horizontal="center" vertical="center" wrapText="1" readingOrder="1"/>
    </xf>
    <xf numFmtId="0" fontId="2" fillId="4" borderId="15" xfId="0" applyFont="1" applyFill="1" applyBorder="1" applyAlignment="1">
      <alignment horizontal="center" vertical="center" wrapText="1" readingOrder="1"/>
    </xf>
    <xf numFmtId="0" fontId="1" fillId="0" borderId="86" xfId="0" applyFont="1" applyBorder="1" applyAlignment="1">
      <alignment horizontal="center" vertical="top" wrapText="1"/>
    </xf>
    <xf numFmtId="0" fontId="1" fillId="0" borderId="85" xfId="0" applyFont="1" applyBorder="1" applyAlignment="1">
      <alignment horizontal="center" vertical="top" wrapText="1"/>
    </xf>
    <xf numFmtId="0" fontId="1" fillId="0" borderId="84" xfId="0" applyFont="1" applyBorder="1" applyAlignment="1">
      <alignment horizontal="center" vertical="top" wrapText="1"/>
    </xf>
  </cellXfs>
  <cellStyles count="5">
    <cellStyle name="Normal" xfId="0" builtinId="0"/>
    <cellStyle name="Normal 2" xfId="2" xr:uid="{E9C3BC57-6B7B-4842-9BB9-BDDD6838435F}"/>
    <cellStyle name="Normal 2 2" xfId="4" xr:uid="{E80C9314-C542-E14E-AB37-BE4E7B949044}"/>
    <cellStyle name="Percent" xfId="1" builtinId="5"/>
    <cellStyle name="Percent 2" xfId="3" xr:uid="{367DE13F-05AC-7740-980F-3AC98FEEF40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D3D3D3"/>
      <rgbColor rgb="00F5F5F5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6DCE4"/>
      <color rgb="FFDDEBF7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4</xdr:row>
      <xdr:rowOff>0</xdr:rowOff>
    </xdr:from>
    <xdr:to>
      <xdr:col>23</xdr:col>
      <xdr:colOff>45509</xdr:colOff>
      <xdr:row>6</xdr:row>
      <xdr:rowOff>256117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2B55B2-02C3-BE40-A4E0-362BA4A75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2300" y="431800"/>
          <a:ext cx="2649009" cy="6371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520700</xdr:colOff>
      <xdr:row>3</xdr:row>
      <xdr:rowOff>101600</xdr:rowOff>
    </xdr:from>
    <xdr:ext cx="2596963" cy="684680"/>
    <xdr:pic>
      <xdr:nvPicPr>
        <xdr:cNvPr id="2" name="Picture 1">
          <a:extLst>
            <a:ext uri="{FF2B5EF4-FFF2-40B4-BE49-F238E27FC236}">
              <a16:creationId xmlns:a16="http://schemas.microsoft.com/office/drawing/2014/main" id="{58F8088D-2735-064D-83C4-F97714DDF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673100"/>
          <a:ext cx="2596963" cy="68468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0</xdr:colOff>
      <xdr:row>4</xdr:row>
      <xdr:rowOff>0</xdr:rowOff>
    </xdr:from>
    <xdr:ext cx="2649008" cy="670983"/>
    <xdr:pic>
      <xdr:nvPicPr>
        <xdr:cNvPr id="2" name="Picture 1">
          <a:extLst>
            <a:ext uri="{FF2B5EF4-FFF2-40B4-BE49-F238E27FC236}">
              <a16:creationId xmlns:a16="http://schemas.microsoft.com/office/drawing/2014/main" id="{93E5C8B4-7C8B-4F4A-95AA-E90523713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8200" y="762000"/>
          <a:ext cx="2649008" cy="67098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</xdr:row>
      <xdr:rowOff>0</xdr:rowOff>
    </xdr:from>
    <xdr:ext cx="2623608" cy="649817"/>
    <xdr:pic>
      <xdr:nvPicPr>
        <xdr:cNvPr id="2" name="Picture 1">
          <a:extLst>
            <a:ext uri="{FF2B5EF4-FFF2-40B4-BE49-F238E27FC236}">
              <a16:creationId xmlns:a16="http://schemas.microsoft.com/office/drawing/2014/main" id="{9A7CBC28-87B6-EB4A-8748-00F7AD40E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00" y="381000"/>
          <a:ext cx="2623608" cy="64981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4</xdr:row>
      <xdr:rowOff>0</xdr:rowOff>
    </xdr:from>
    <xdr:ext cx="2649009" cy="637117"/>
    <xdr:pic>
      <xdr:nvPicPr>
        <xdr:cNvPr id="2" name="Picture 1">
          <a:extLst>
            <a:ext uri="{FF2B5EF4-FFF2-40B4-BE49-F238E27FC236}">
              <a16:creationId xmlns:a16="http://schemas.microsoft.com/office/drawing/2014/main" id="{EFE3353C-3048-A841-BA8A-A379640C8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5800" y="762000"/>
          <a:ext cx="2649009" cy="63711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</xdr:row>
      <xdr:rowOff>0</xdr:rowOff>
    </xdr:from>
    <xdr:ext cx="2674409" cy="654050"/>
    <xdr:pic>
      <xdr:nvPicPr>
        <xdr:cNvPr id="2" name="Picture 1">
          <a:extLst>
            <a:ext uri="{FF2B5EF4-FFF2-40B4-BE49-F238E27FC236}">
              <a16:creationId xmlns:a16="http://schemas.microsoft.com/office/drawing/2014/main" id="{BBB8F4F8-CBBF-0742-AE56-3AA286C94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381000"/>
          <a:ext cx="2674409" cy="65405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3</xdr:row>
      <xdr:rowOff>0</xdr:rowOff>
    </xdr:from>
    <xdr:ext cx="4495800" cy="974725"/>
    <xdr:pic>
      <xdr:nvPicPr>
        <xdr:cNvPr id="2" name="Picture 1">
          <a:extLst>
            <a:ext uri="{FF2B5EF4-FFF2-40B4-BE49-F238E27FC236}">
              <a16:creationId xmlns:a16="http://schemas.microsoft.com/office/drawing/2014/main" id="{00544FA1-46D2-1448-B36C-DFE876AE0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7200" y="571500"/>
          <a:ext cx="4495800" cy="9747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G53"/>
  <sheetViews>
    <sheetView showGridLines="0" topLeftCell="A2" workbookViewId="0">
      <selection activeCell="AR7" sqref="AR7"/>
    </sheetView>
  </sheetViews>
  <sheetFormatPr baseColWidth="10" defaultColWidth="8.83203125" defaultRowHeight="15" x14ac:dyDescent="0.2"/>
  <cols>
    <col min="1" max="1" width="1.83203125" customWidth="1"/>
    <col min="2" max="2" width="13.6640625" customWidth="1"/>
    <col min="3" max="56" width="6.83203125" customWidth="1"/>
    <col min="57" max="57" width="6.6640625" bestFit="1" customWidth="1"/>
    <col min="58" max="59" width="6.83203125" customWidth="1"/>
  </cols>
  <sheetData>
    <row r="1" spans="2:59" ht="0.25" customHeight="1" x14ac:dyDescent="0.2"/>
    <row r="2" spans="2:59" ht="18" customHeight="1" x14ac:dyDescent="0.3">
      <c r="B2" s="5" t="s">
        <v>0</v>
      </c>
      <c r="Q2" s="4"/>
    </row>
    <row r="3" spans="2:59" ht="1" customHeight="1" x14ac:dyDescent="0.2"/>
    <row r="4" spans="2:59" x14ac:dyDescent="0.2">
      <c r="B4" s="1" t="s">
        <v>1</v>
      </c>
      <c r="C4" s="271">
        <v>2021</v>
      </c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</row>
    <row r="5" spans="2:59" x14ac:dyDescent="0.2">
      <c r="B5" s="1" t="s">
        <v>2</v>
      </c>
      <c r="C5" s="273" t="s">
        <v>3</v>
      </c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</row>
    <row r="6" spans="2:59" x14ac:dyDescent="0.2">
      <c r="B6" s="1" t="s">
        <v>4</v>
      </c>
      <c r="C6" s="273" t="s">
        <v>5</v>
      </c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</row>
    <row r="7" spans="2:59" ht="36" customHeight="1" x14ac:dyDescent="0.2">
      <c r="B7" s="1" t="s">
        <v>6</v>
      </c>
      <c r="C7" s="273" t="s">
        <v>7</v>
      </c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</row>
    <row r="8" spans="2:59" ht="36" customHeight="1" thickBot="1" x14ac:dyDescent="0.25">
      <c r="B8" s="277" t="s">
        <v>8</v>
      </c>
      <c r="C8" s="277"/>
      <c r="D8" s="277"/>
      <c r="E8" s="277"/>
      <c r="F8" s="277"/>
      <c r="G8" s="277"/>
    </row>
    <row r="9" spans="2:59" ht="16" customHeight="1" x14ac:dyDescent="0.2">
      <c r="B9" s="19" t="s">
        <v>9</v>
      </c>
      <c r="C9" s="274" t="s">
        <v>10</v>
      </c>
      <c r="D9" s="275"/>
      <c r="E9" s="275"/>
      <c r="F9" s="275"/>
      <c r="G9" s="275"/>
      <c r="H9" s="276"/>
      <c r="I9" s="274" t="s">
        <v>11</v>
      </c>
      <c r="J9" s="275"/>
      <c r="K9" s="275"/>
      <c r="L9" s="275"/>
      <c r="M9" s="275"/>
      <c r="N9" s="276"/>
      <c r="O9" s="274" t="s">
        <v>12</v>
      </c>
      <c r="P9" s="275"/>
      <c r="Q9" s="275"/>
      <c r="R9" s="275"/>
      <c r="S9" s="275"/>
      <c r="T9" s="276"/>
      <c r="U9" s="274" t="s">
        <v>13</v>
      </c>
      <c r="V9" s="275"/>
      <c r="W9" s="275"/>
      <c r="X9" s="275"/>
      <c r="Y9" s="275"/>
      <c r="Z9" s="276"/>
      <c r="AA9" s="274" t="s">
        <v>14</v>
      </c>
      <c r="AB9" s="275"/>
      <c r="AC9" s="275"/>
      <c r="AD9" s="275"/>
      <c r="AE9" s="275"/>
      <c r="AF9" s="276"/>
      <c r="AG9" s="274" t="s">
        <v>15</v>
      </c>
      <c r="AH9" s="275"/>
      <c r="AI9" s="275"/>
      <c r="AJ9" s="275"/>
      <c r="AK9" s="275"/>
      <c r="AL9" s="276"/>
      <c r="AM9" s="274" t="s">
        <v>16</v>
      </c>
      <c r="AN9" s="275"/>
      <c r="AO9" s="275"/>
      <c r="AP9" s="275"/>
      <c r="AQ9" s="275"/>
      <c r="AR9" s="276"/>
      <c r="AS9" s="282" t="s">
        <v>17</v>
      </c>
      <c r="AT9" s="275"/>
      <c r="AU9" s="275"/>
      <c r="AV9" s="275"/>
      <c r="AW9" s="275"/>
      <c r="AX9" s="275"/>
      <c r="AY9" s="274" t="s">
        <v>18</v>
      </c>
      <c r="AZ9" s="275"/>
      <c r="BA9" s="275"/>
      <c r="BB9" s="275"/>
      <c r="BC9" s="275"/>
      <c r="BD9" s="276"/>
      <c r="BE9" s="274" t="s">
        <v>19</v>
      </c>
      <c r="BF9" s="282"/>
      <c r="BG9" s="283"/>
    </row>
    <row r="10" spans="2:59" ht="16" customHeight="1" x14ac:dyDescent="0.2">
      <c r="B10" s="39"/>
      <c r="C10" s="35"/>
      <c r="D10" s="40"/>
      <c r="E10" s="40"/>
      <c r="F10" s="40"/>
      <c r="G10" s="40"/>
      <c r="H10" s="36"/>
      <c r="I10" s="35"/>
      <c r="J10" s="40"/>
      <c r="K10" s="40"/>
      <c r="L10" s="40"/>
      <c r="M10" s="40"/>
      <c r="N10" s="36"/>
      <c r="O10" s="35"/>
      <c r="P10" s="40"/>
      <c r="Q10" s="40"/>
      <c r="R10" s="40"/>
      <c r="S10" s="40"/>
      <c r="T10" s="36"/>
      <c r="U10" s="35"/>
      <c r="V10" s="40"/>
      <c r="W10" s="40"/>
      <c r="X10" s="40"/>
      <c r="Y10" s="40"/>
      <c r="Z10" s="36"/>
      <c r="AA10" s="35"/>
      <c r="AB10" s="40"/>
      <c r="AC10" s="40"/>
      <c r="AD10" s="40"/>
      <c r="AE10" s="40"/>
      <c r="AF10" s="36"/>
      <c r="AG10" s="35"/>
      <c r="AH10" s="40"/>
      <c r="AI10" s="40"/>
      <c r="AJ10" s="40"/>
      <c r="AK10" s="40"/>
      <c r="AL10" s="36"/>
      <c r="AM10" s="35"/>
      <c r="AN10" s="40"/>
      <c r="AO10" s="40"/>
      <c r="AP10" s="40"/>
      <c r="AQ10" s="40"/>
      <c r="AR10" s="36"/>
      <c r="AS10" s="41"/>
      <c r="AT10" s="40"/>
      <c r="AU10" s="40"/>
      <c r="AV10" s="40"/>
      <c r="AW10" s="40"/>
      <c r="AX10" s="40"/>
      <c r="AY10" s="35"/>
      <c r="AZ10" s="40"/>
      <c r="BA10" s="40"/>
      <c r="BB10" s="40"/>
      <c r="BC10" s="40"/>
      <c r="BD10" s="36"/>
      <c r="BE10" s="284"/>
      <c r="BF10" s="285"/>
      <c r="BG10" s="286"/>
    </row>
    <row r="11" spans="2:59" ht="16" x14ac:dyDescent="0.2">
      <c r="B11" s="38" t="s">
        <v>20</v>
      </c>
      <c r="C11" s="278" t="s">
        <v>21</v>
      </c>
      <c r="D11" s="279"/>
      <c r="E11" s="279"/>
      <c r="F11" s="280" t="s">
        <v>22</v>
      </c>
      <c r="G11" s="279"/>
      <c r="H11" s="281"/>
      <c r="I11" s="278" t="s">
        <v>21</v>
      </c>
      <c r="J11" s="279"/>
      <c r="K11" s="279"/>
      <c r="L11" s="280" t="s">
        <v>22</v>
      </c>
      <c r="M11" s="279"/>
      <c r="N11" s="281"/>
      <c r="O11" s="278" t="s">
        <v>21</v>
      </c>
      <c r="P11" s="279"/>
      <c r="Q11" s="279"/>
      <c r="R11" s="280" t="s">
        <v>22</v>
      </c>
      <c r="S11" s="279"/>
      <c r="T11" s="281"/>
      <c r="U11" s="278" t="s">
        <v>21</v>
      </c>
      <c r="V11" s="279"/>
      <c r="W11" s="279"/>
      <c r="X11" s="280" t="s">
        <v>22</v>
      </c>
      <c r="Y11" s="279"/>
      <c r="Z11" s="281"/>
      <c r="AA11" s="278" t="s">
        <v>21</v>
      </c>
      <c r="AB11" s="279"/>
      <c r="AC11" s="279"/>
      <c r="AD11" s="280" t="s">
        <v>22</v>
      </c>
      <c r="AE11" s="279"/>
      <c r="AF11" s="281"/>
      <c r="AG11" s="278" t="s">
        <v>21</v>
      </c>
      <c r="AH11" s="279"/>
      <c r="AI11" s="279"/>
      <c r="AJ11" s="280" t="s">
        <v>22</v>
      </c>
      <c r="AK11" s="279"/>
      <c r="AL11" s="281"/>
      <c r="AM11" s="278" t="s">
        <v>21</v>
      </c>
      <c r="AN11" s="279"/>
      <c r="AO11" s="279"/>
      <c r="AP11" s="280" t="s">
        <v>22</v>
      </c>
      <c r="AQ11" s="279"/>
      <c r="AR11" s="281"/>
      <c r="AS11" s="280" t="s">
        <v>21</v>
      </c>
      <c r="AT11" s="279"/>
      <c r="AU11" s="279"/>
      <c r="AV11" s="280" t="s">
        <v>22</v>
      </c>
      <c r="AW11" s="279"/>
      <c r="AX11" s="279"/>
      <c r="AY11" s="278" t="s">
        <v>21</v>
      </c>
      <c r="AZ11" s="279"/>
      <c r="BA11" s="279"/>
      <c r="BB11" s="280" t="s">
        <v>22</v>
      </c>
      <c r="BC11" s="279"/>
      <c r="BD11" s="281"/>
      <c r="BE11" s="42"/>
      <c r="BF11" s="45"/>
      <c r="BG11" s="43"/>
    </row>
    <row r="12" spans="2:59" ht="16" thickBot="1" x14ac:dyDescent="0.25">
      <c r="B12" s="46"/>
      <c r="C12" s="47" t="s">
        <v>23</v>
      </c>
      <c r="D12" s="48" t="s">
        <v>24</v>
      </c>
      <c r="E12" s="48" t="s">
        <v>25</v>
      </c>
      <c r="F12" s="48" t="s">
        <v>23</v>
      </c>
      <c r="G12" s="48" t="s">
        <v>24</v>
      </c>
      <c r="H12" s="49" t="s">
        <v>25</v>
      </c>
      <c r="I12" s="47" t="s">
        <v>23</v>
      </c>
      <c r="J12" s="48" t="s">
        <v>24</v>
      </c>
      <c r="K12" s="48" t="s">
        <v>25</v>
      </c>
      <c r="L12" s="48" t="s">
        <v>23</v>
      </c>
      <c r="M12" s="48" t="s">
        <v>24</v>
      </c>
      <c r="N12" s="49" t="s">
        <v>25</v>
      </c>
      <c r="O12" s="47" t="s">
        <v>23</v>
      </c>
      <c r="P12" s="48" t="s">
        <v>24</v>
      </c>
      <c r="Q12" s="48" t="s">
        <v>25</v>
      </c>
      <c r="R12" s="48" t="s">
        <v>23</v>
      </c>
      <c r="S12" s="48" t="s">
        <v>24</v>
      </c>
      <c r="T12" s="49" t="s">
        <v>25</v>
      </c>
      <c r="U12" s="47" t="s">
        <v>23</v>
      </c>
      <c r="V12" s="48" t="s">
        <v>24</v>
      </c>
      <c r="W12" s="48" t="s">
        <v>25</v>
      </c>
      <c r="X12" s="48" t="s">
        <v>23</v>
      </c>
      <c r="Y12" s="48" t="s">
        <v>24</v>
      </c>
      <c r="Z12" s="49" t="s">
        <v>25</v>
      </c>
      <c r="AA12" s="47" t="s">
        <v>23</v>
      </c>
      <c r="AB12" s="48" t="s">
        <v>24</v>
      </c>
      <c r="AC12" s="48" t="s">
        <v>25</v>
      </c>
      <c r="AD12" s="48" t="s">
        <v>23</v>
      </c>
      <c r="AE12" s="48" t="s">
        <v>24</v>
      </c>
      <c r="AF12" s="49" t="s">
        <v>25</v>
      </c>
      <c r="AG12" s="47" t="s">
        <v>23</v>
      </c>
      <c r="AH12" s="48" t="s">
        <v>24</v>
      </c>
      <c r="AI12" s="48" t="s">
        <v>25</v>
      </c>
      <c r="AJ12" s="48" t="s">
        <v>23</v>
      </c>
      <c r="AK12" s="48" t="s">
        <v>24</v>
      </c>
      <c r="AL12" s="49" t="s">
        <v>25</v>
      </c>
      <c r="AM12" s="47" t="s">
        <v>23</v>
      </c>
      <c r="AN12" s="48" t="s">
        <v>24</v>
      </c>
      <c r="AO12" s="48" t="s">
        <v>25</v>
      </c>
      <c r="AP12" s="48" t="s">
        <v>23</v>
      </c>
      <c r="AQ12" s="48" t="s">
        <v>24</v>
      </c>
      <c r="AR12" s="49" t="s">
        <v>25</v>
      </c>
      <c r="AS12" s="48" t="s">
        <v>23</v>
      </c>
      <c r="AT12" s="48" t="s">
        <v>24</v>
      </c>
      <c r="AU12" s="48" t="s">
        <v>25</v>
      </c>
      <c r="AV12" s="48" t="s">
        <v>23</v>
      </c>
      <c r="AW12" s="48" t="s">
        <v>24</v>
      </c>
      <c r="AX12" s="48" t="s">
        <v>25</v>
      </c>
      <c r="AY12" s="47" t="s">
        <v>23</v>
      </c>
      <c r="AZ12" s="48" t="s">
        <v>24</v>
      </c>
      <c r="BA12" s="48" t="s">
        <v>25</v>
      </c>
      <c r="BB12" s="48" t="s">
        <v>23</v>
      </c>
      <c r="BC12" s="48" t="s">
        <v>24</v>
      </c>
      <c r="BD12" s="49" t="s">
        <v>25</v>
      </c>
      <c r="BE12" s="47" t="s">
        <v>23</v>
      </c>
      <c r="BF12" s="48" t="s">
        <v>24</v>
      </c>
      <c r="BG12" s="49" t="s">
        <v>25</v>
      </c>
    </row>
    <row r="13" spans="2:59" x14ac:dyDescent="0.2">
      <c r="B13" s="44" t="s">
        <v>26</v>
      </c>
      <c r="C13" s="20">
        <v>11</v>
      </c>
      <c r="D13" s="21">
        <v>21</v>
      </c>
      <c r="E13" s="22">
        <v>65.62</v>
      </c>
      <c r="F13" s="21">
        <v>5</v>
      </c>
      <c r="G13" s="21">
        <v>10</v>
      </c>
      <c r="H13" s="23">
        <v>66.67</v>
      </c>
      <c r="I13" s="20">
        <v>37</v>
      </c>
      <c r="J13" s="21">
        <v>73</v>
      </c>
      <c r="K13" s="22">
        <v>66.36</v>
      </c>
      <c r="L13" s="21">
        <v>26</v>
      </c>
      <c r="M13" s="21">
        <v>43</v>
      </c>
      <c r="N13" s="23">
        <v>62.32</v>
      </c>
      <c r="O13" s="20">
        <v>111</v>
      </c>
      <c r="P13" s="21">
        <v>156</v>
      </c>
      <c r="Q13" s="22">
        <v>58.43</v>
      </c>
      <c r="R13" s="21">
        <v>75</v>
      </c>
      <c r="S13" s="21">
        <v>68</v>
      </c>
      <c r="T13" s="23">
        <v>47.55</v>
      </c>
      <c r="U13" s="20">
        <v>160</v>
      </c>
      <c r="V13" s="21">
        <v>155</v>
      </c>
      <c r="W13" s="22">
        <v>49.21</v>
      </c>
      <c r="X13" s="21">
        <v>206</v>
      </c>
      <c r="Y13" s="21">
        <v>82</v>
      </c>
      <c r="Z13" s="23">
        <v>28.47</v>
      </c>
      <c r="AA13" s="20">
        <v>121</v>
      </c>
      <c r="AB13" s="21">
        <v>65</v>
      </c>
      <c r="AC13" s="22">
        <v>34.950000000000003</v>
      </c>
      <c r="AD13" s="21">
        <v>127</v>
      </c>
      <c r="AE13" s="21">
        <v>46</v>
      </c>
      <c r="AF13" s="23">
        <v>26.59</v>
      </c>
      <c r="AG13" s="20">
        <v>28</v>
      </c>
      <c r="AH13" s="21">
        <v>17</v>
      </c>
      <c r="AI13" s="22">
        <v>37.78</v>
      </c>
      <c r="AJ13" s="21">
        <v>38</v>
      </c>
      <c r="AK13" s="21">
        <v>10</v>
      </c>
      <c r="AL13" s="23">
        <v>20.83</v>
      </c>
      <c r="AM13" s="20">
        <v>24</v>
      </c>
      <c r="AN13" s="21">
        <v>5</v>
      </c>
      <c r="AO13" s="22">
        <v>17.239999999999998</v>
      </c>
      <c r="AP13" s="21">
        <v>4</v>
      </c>
      <c r="AQ13" s="21">
        <v>1</v>
      </c>
      <c r="AR13" s="23">
        <v>20</v>
      </c>
      <c r="AS13" s="25">
        <v>6</v>
      </c>
      <c r="AT13" s="21">
        <v>3</v>
      </c>
      <c r="AU13" s="22">
        <v>33.33</v>
      </c>
      <c r="AV13" s="21">
        <v>5</v>
      </c>
      <c r="AW13" s="21">
        <v>0</v>
      </c>
      <c r="AX13" s="26">
        <v>0</v>
      </c>
      <c r="AY13" s="20">
        <v>498</v>
      </c>
      <c r="AZ13" s="21">
        <v>495</v>
      </c>
      <c r="BA13" s="22">
        <v>49.85</v>
      </c>
      <c r="BB13" s="21">
        <v>486</v>
      </c>
      <c r="BC13" s="21">
        <v>260</v>
      </c>
      <c r="BD13" s="23">
        <v>34.85</v>
      </c>
      <c r="BE13" s="29">
        <f>AY13+BB13</f>
        <v>984</v>
      </c>
      <c r="BF13" s="30">
        <f>AZ13+BC13</f>
        <v>755</v>
      </c>
      <c r="BG13" s="24">
        <f>BF13/(BE13+BF13)</f>
        <v>0.43415756181713627</v>
      </c>
    </row>
    <row r="14" spans="2:59" x14ac:dyDescent="0.2">
      <c r="B14" s="7" t="s">
        <v>27</v>
      </c>
      <c r="C14" s="9">
        <v>5</v>
      </c>
      <c r="D14" s="2">
        <v>13</v>
      </c>
      <c r="E14" s="3">
        <v>72.22</v>
      </c>
      <c r="F14" s="2">
        <v>0</v>
      </c>
      <c r="G14" s="2">
        <v>0</v>
      </c>
      <c r="H14" s="10">
        <v>0</v>
      </c>
      <c r="I14" s="9">
        <v>70</v>
      </c>
      <c r="J14" s="2">
        <v>84</v>
      </c>
      <c r="K14" s="3">
        <v>54.55</v>
      </c>
      <c r="L14" s="2">
        <v>1</v>
      </c>
      <c r="M14" s="2">
        <v>3</v>
      </c>
      <c r="N14" s="10">
        <v>75</v>
      </c>
      <c r="O14" s="9">
        <v>267</v>
      </c>
      <c r="P14" s="2">
        <v>155</v>
      </c>
      <c r="Q14" s="3">
        <v>36.729999999999997</v>
      </c>
      <c r="R14" s="2">
        <v>12</v>
      </c>
      <c r="S14" s="2">
        <v>5</v>
      </c>
      <c r="T14" s="10">
        <v>29.41</v>
      </c>
      <c r="U14" s="9">
        <v>315</v>
      </c>
      <c r="V14" s="2">
        <v>182</v>
      </c>
      <c r="W14" s="3">
        <v>36.619999999999997</v>
      </c>
      <c r="X14" s="2">
        <v>12</v>
      </c>
      <c r="Y14" s="2">
        <v>3</v>
      </c>
      <c r="Z14" s="10">
        <v>20</v>
      </c>
      <c r="AA14" s="9">
        <v>223</v>
      </c>
      <c r="AB14" s="2">
        <v>77</v>
      </c>
      <c r="AC14" s="3">
        <v>25.67</v>
      </c>
      <c r="AD14" s="2">
        <v>4</v>
      </c>
      <c r="AE14" s="2">
        <v>2</v>
      </c>
      <c r="AF14" s="10">
        <v>33.33</v>
      </c>
      <c r="AG14" s="9">
        <v>26</v>
      </c>
      <c r="AH14" s="2">
        <v>15</v>
      </c>
      <c r="AI14" s="3">
        <v>36.590000000000003</v>
      </c>
      <c r="AJ14" s="2">
        <v>0</v>
      </c>
      <c r="AK14" s="2">
        <v>3</v>
      </c>
      <c r="AL14" s="10">
        <v>100</v>
      </c>
      <c r="AM14" s="9">
        <v>5</v>
      </c>
      <c r="AN14" s="2">
        <v>1</v>
      </c>
      <c r="AO14" s="3">
        <v>16.670000000000002</v>
      </c>
      <c r="AP14" s="2">
        <v>0</v>
      </c>
      <c r="AQ14" s="2">
        <v>0</v>
      </c>
      <c r="AR14" s="10">
        <v>0</v>
      </c>
      <c r="AS14" s="6">
        <v>4</v>
      </c>
      <c r="AT14" s="2">
        <v>3</v>
      </c>
      <c r="AU14" s="3">
        <v>42.86</v>
      </c>
      <c r="AV14" s="2">
        <v>0</v>
      </c>
      <c r="AW14" s="2">
        <v>0</v>
      </c>
      <c r="AX14" s="27">
        <v>0</v>
      </c>
      <c r="AY14" s="9">
        <v>915</v>
      </c>
      <c r="AZ14" s="2">
        <v>530</v>
      </c>
      <c r="BA14" s="3">
        <v>36.68</v>
      </c>
      <c r="BB14" s="2">
        <v>29</v>
      </c>
      <c r="BC14" s="2">
        <v>16</v>
      </c>
      <c r="BD14" s="10">
        <v>35.56</v>
      </c>
      <c r="BE14" s="31">
        <f t="shared" ref="BE14:BE48" si="0">AY14+BB14</f>
        <v>944</v>
      </c>
      <c r="BF14" s="32">
        <f t="shared" ref="BF14:BF49" si="1">AZ14+BC14</f>
        <v>546</v>
      </c>
      <c r="BG14" s="15">
        <f t="shared" ref="BG14:BG49" si="2">BF14/(BE14+BF14)</f>
        <v>0.36644295302013424</v>
      </c>
    </row>
    <row r="15" spans="2:59" x14ac:dyDescent="0.2">
      <c r="B15" s="7" t="s">
        <v>28</v>
      </c>
      <c r="C15" s="9">
        <v>0</v>
      </c>
      <c r="D15" s="2">
        <v>0</v>
      </c>
      <c r="E15" s="3">
        <v>0</v>
      </c>
      <c r="F15" s="2">
        <v>1</v>
      </c>
      <c r="G15" s="2">
        <v>1</v>
      </c>
      <c r="H15" s="10">
        <v>50</v>
      </c>
      <c r="I15" s="9">
        <v>10</v>
      </c>
      <c r="J15" s="2">
        <v>16</v>
      </c>
      <c r="K15" s="3">
        <v>61.54</v>
      </c>
      <c r="L15" s="2">
        <v>3</v>
      </c>
      <c r="M15" s="2">
        <v>3</v>
      </c>
      <c r="N15" s="10">
        <v>50</v>
      </c>
      <c r="O15" s="9">
        <v>41</v>
      </c>
      <c r="P15" s="2">
        <v>25</v>
      </c>
      <c r="Q15" s="3">
        <v>37.880000000000003</v>
      </c>
      <c r="R15" s="2">
        <v>6</v>
      </c>
      <c r="S15" s="2">
        <v>6</v>
      </c>
      <c r="T15" s="10">
        <v>50</v>
      </c>
      <c r="U15" s="9">
        <v>64</v>
      </c>
      <c r="V15" s="2">
        <v>39</v>
      </c>
      <c r="W15" s="3">
        <v>37.86</v>
      </c>
      <c r="X15" s="2">
        <v>55</v>
      </c>
      <c r="Y15" s="2">
        <v>13</v>
      </c>
      <c r="Z15" s="10">
        <v>19.12</v>
      </c>
      <c r="AA15" s="9">
        <v>33</v>
      </c>
      <c r="AB15" s="2">
        <v>14</v>
      </c>
      <c r="AC15" s="3">
        <v>29.79</v>
      </c>
      <c r="AD15" s="2">
        <v>35</v>
      </c>
      <c r="AE15" s="2">
        <v>2</v>
      </c>
      <c r="AF15" s="10">
        <v>5.41</v>
      </c>
      <c r="AG15" s="9">
        <v>8</v>
      </c>
      <c r="AH15" s="2">
        <v>3</v>
      </c>
      <c r="AI15" s="3">
        <v>27.27</v>
      </c>
      <c r="AJ15" s="2">
        <v>5</v>
      </c>
      <c r="AK15" s="2">
        <v>0</v>
      </c>
      <c r="AL15" s="10">
        <v>0</v>
      </c>
      <c r="AM15" s="9">
        <v>5</v>
      </c>
      <c r="AN15" s="2">
        <v>0</v>
      </c>
      <c r="AO15" s="3">
        <v>0</v>
      </c>
      <c r="AP15" s="2">
        <v>0</v>
      </c>
      <c r="AQ15" s="2">
        <v>0</v>
      </c>
      <c r="AR15" s="10">
        <v>0</v>
      </c>
      <c r="AS15" s="6">
        <v>1</v>
      </c>
      <c r="AT15" s="2">
        <v>0</v>
      </c>
      <c r="AU15" s="3">
        <v>0</v>
      </c>
      <c r="AV15" s="2">
        <v>0</v>
      </c>
      <c r="AW15" s="2">
        <v>0</v>
      </c>
      <c r="AX15" s="27">
        <v>0</v>
      </c>
      <c r="AY15" s="9">
        <v>162</v>
      </c>
      <c r="AZ15" s="2">
        <v>97</v>
      </c>
      <c r="BA15" s="3">
        <v>37.450000000000003</v>
      </c>
      <c r="BB15" s="2">
        <v>105</v>
      </c>
      <c r="BC15" s="2">
        <v>25</v>
      </c>
      <c r="BD15" s="10">
        <v>19.23</v>
      </c>
      <c r="BE15" s="31">
        <f t="shared" si="0"/>
        <v>267</v>
      </c>
      <c r="BF15" s="32">
        <f t="shared" si="1"/>
        <v>122</v>
      </c>
      <c r="BG15" s="15">
        <f t="shared" si="2"/>
        <v>0.31362467866323906</v>
      </c>
    </row>
    <row r="16" spans="2:59" x14ac:dyDescent="0.2">
      <c r="B16" s="7" t="s">
        <v>29</v>
      </c>
      <c r="C16" s="9">
        <v>0</v>
      </c>
      <c r="D16" s="2">
        <v>0</v>
      </c>
      <c r="E16" s="3">
        <v>0</v>
      </c>
      <c r="F16" s="2">
        <v>0</v>
      </c>
      <c r="G16" s="2">
        <v>0</v>
      </c>
      <c r="H16" s="10">
        <v>0</v>
      </c>
      <c r="I16" s="9">
        <v>13</v>
      </c>
      <c r="J16" s="2">
        <v>6</v>
      </c>
      <c r="K16" s="3">
        <v>31.58</v>
      </c>
      <c r="L16" s="2">
        <v>0</v>
      </c>
      <c r="M16" s="2">
        <v>0</v>
      </c>
      <c r="N16" s="10">
        <v>0</v>
      </c>
      <c r="O16" s="9">
        <v>2</v>
      </c>
      <c r="P16" s="2">
        <v>16</v>
      </c>
      <c r="Q16" s="3">
        <v>88.89</v>
      </c>
      <c r="R16" s="2">
        <v>0</v>
      </c>
      <c r="S16" s="2">
        <v>0</v>
      </c>
      <c r="T16" s="10">
        <v>0</v>
      </c>
      <c r="U16" s="9">
        <v>5</v>
      </c>
      <c r="V16" s="2">
        <v>9</v>
      </c>
      <c r="W16" s="3">
        <v>64.290000000000006</v>
      </c>
      <c r="X16" s="2">
        <v>0</v>
      </c>
      <c r="Y16" s="2">
        <v>0</v>
      </c>
      <c r="Z16" s="10">
        <v>0</v>
      </c>
      <c r="AA16" s="9">
        <v>2</v>
      </c>
      <c r="AB16" s="2">
        <v>3</v>
      </c>
      <c r="AC16" s="3">
        <v>60</v>
      </c>
      <c r="AD16" s="2">
        <v>0</v>
      </c>
      <c r="AE16" s="2">
        <v>0</v>
      </c>
      <c r="AF16" s="10">
        <v>0</v>
      </c>
      <c r="AG16" s="9">
        <v>1</v>
      </c>
      <c r="AH16" s="2">
        <v>0</v>
      </c>
      <c r="AI16" s="3">
        <v>0</v>
      </c>
      <c r="AJ16" s="2">
        <v>0</v>
      </c>
      <c r="AK16" s="2">
        <v>0</v>
      </c>
      <c r="AL16" s="10">
        <v>0</v>
      </c>
      <c r="AM16" s="9">
        <v>1</v>
      </c>
      <c r="AN16" s="2">
        <v>0</v>
      </c>
      <c r="AO16" s="3">
        <v>0</v>
      </c>
      <c r="AP16" s="2">
        <v>0</v>
      </c>
      <c r="AQ16" s="2">
        <v>0</v>
      </c>
      <c r="AR16" s="10">
        <v>0</v>
      </c>
      <c r="AS16" s="6">
        <v>1</v>
      </c>
      <c r="AT16" s="2">
        <v>0</v>
      </c>
      <c r="AU16" s="3">
        <v>0</v>
      </c>
      <c r="AV16" s="2">
        <v>0</v>
      </c>
      <c r="AW16" s="2">
        <v>0</v>
      </c>
      <c r="AX16" s="27">
        <v>0</v>
      </c>
      <c r="AY16" s="9">
        <v>25</v>
      </c>
      <c r="AZ16" s="2">
        <v>34</v>
      </c>
      <c r="BA16" s="3">
        <v>57.63</v>
      </c>
      <c r="BB16" s="2">
        <v>0</v>
      </c>
      <c r="BC16" s="2">
        <v>0</v>
      </c>
      <c r="BD16" s="10">
        <v>0</v>
      </c>
      <c r="BE16" s="31">
        <f t="shared" si="0"/>
        <v>25</v>
      </c>
      <c r="BF16" s="32">
        <f t="shared" si="1"/>
        <v>34</v>
      </c>
      <c r="BG16" s="15">
        <f t="shared" si="2"/>
        <v>0.57627118644067798</v>
      </c>
    </row>
    <row r="17" spans="2:59" x14ac:dyDescent="0.2">
      <c r="B17" s="7" t="s">
        <v>30</v>
      </c>
      <c r="C17" s="9">
        <v>0</v>
      </c>
      <c r="D17" s="2">
        <v>0</v>
      </c>
      <c r="E17" s="3">
        <v>0</v>
      </c>
      <c r="F17" s="2">
        <v>0</v>
      </c>
      <c r="G17" s="2">
        <v>0</v>
      </c>
      <c r="H17" s="10">
        <v>0</v>
      </c>
      <c r="I17" s="9">
        <v>1</v>
      </c>
      <c r="J17" s="2">
        <v>3</v>
      </c>
      <c r="K17" s="3">
        <v>75</v>
      </c>
      <c r="L17" s="2">
        <v>0</v>
      </c>
      <c r="M17" s="2">
        <v>0</v>
      </c>
      <c r="N17" s="10">
        <v>0</v>
      </c>
      <c r="O17" s="9">
        <v>1</v>
      </c>
      <c r="P17" s="2">
        <v>1</v>
      </c>
      <c r="Q17" s="3">
        <v>50</v>
      </c>
      <c r="R17" s="2">
        <v>0</v>
      </c>
      <c r="S17" s="2">
        <v>0</v>
      </c>
      <c r="T17" s="10">
        <v>0</v>
      </c>
      <c r="U17" s="9">
        <v>6</v>
      </c>
      <c r="V17" s="2">
        <v>3</v>
      </c>
      <c r="W17" s="3">
        <v>33.33</v>
      </c>
      <c r="X17" s="2">
        <v>0</v>
      </c>
      <c r="Y17" s="2">
        <v>0</v>
      </c>
      <c r="Z17" s="10">
        <v>0</v>
      </c>
      <c r="AA17" s="9">
        <v>2</v>
      </c>
      <c r="AB17" s="2">
        <v>2</v>
      </c>
      <c r="AC17" s="3">
        <v>50</v>
      </c>
      <c r="AD17" s="2">
        <v>0</v>
      </c>
      <c r="AE17" s="2">
        <v>0</v>
      </c>
      <c r="AF17" s="10">
        <v>0</v>
      </c>
      <c r="AG17" s="9">
        <v>2</v>
      </c>
      <c r="AH17" s="2">
        <v>1</v>
      </c>
      <c r="AI17" s="3">
        <v>33.33</v>
      </c>
      <c r="AJ17" s="2">
        <v>0</v>
      </c>
      <c r="AK17" s="2">
        <v>0</v>
      </c>
      <c r="AL17" s="10">
        <v>0</v>
      </c>
      <c r="AM17" s="9">
        <v>2</v>
      </c>
      <c r="AN17" s="2">
        <v>1</v>
      </c>
      <c r="AO17" s="3">
        <v>33.33</v>
      </c>
      <c r="AP17" s="2">
        <v>0</v>
      </c>
      <c r="AQ17" s="2">
        <v>0</v>
      </c>
      <c r="AR17" s="10">
        <v>0</v>
      </c>
      <c r="AS17" s="6">
        <v>0</v>
      </c>
      <c r="AT17" s="2">
        <v>0</v>
      </c>
      <c r="AU17" s="3">
        <v>0</v>
      </c>
      <c r="AV17" s="2">
        <v>0</v>
      </c>
      <c r="AW17" s="2">
        <v>0</v>
      </c>
      <c r="AX17" s="27">
        <v>0</v>
      </c>
      <c r="AY17" s="9">
        <v>14</v>
      </c>
      <c r="AZ17" s="2">
        <v>11</v>
      </c>
      <c r="BA17" s="3">
        <v>44</v>
      </c>
      <c r="BB17" s="2">
        <v>0</v>
      </c>
      <c r="BC17" s="2">
        <v>0</v>
      </c>
      <c r="BD17" s="10">
        <v>0</v>
      </c>
      <c r="BE17" s="31">
        <f t="shared" si="0"/>
        <v>14</v>
      </c>
      <c r="BF17" s="32">
        <f t="shared" si="1"/>
        <v>11</v>
      </c>
      <c r="BG17" s="15">
        <f t="shared" si="2"/>
        <v>0.44</v>
      </c>
    </row>
    <row r="18" spans="2:59" x14ac:dyDescent="0.2">
      <c r="B18" s="7" t="s">
        <v>31</v>
      </c>
      <c r="C18" s="9">
        <v>2</v>
      </c>
      <c r="D18" s="2">
        <v>1</v>
      </c>
      <c r="E18" s="3">
        <v>33.33</v>
      </c>
      <c r="F18" s="2">
        <v>0</v>
      </c>
      <c r="G18" s="2">
        <v>0</v>
      </c>
      <c r="H18" s="10">
        <v>0</v>
      </c>
      <c r="I18" s="9">
        <v>15</v>
      </c>
      <c r="J18" s="2">
        <v>32</v>
      </c>
      <c r="K18" s="3">
        <v>68.09</v>
      </c>
      <c r="L18" s="2">
        <v>5</v>
      </c>
      <c r="M18" s="2">
        <v>6</v>
      </c>
      <c r="N18" s="10">
        <v>54.55</v>
      </c>
      <c r="O18" s="9">
        <v>50</v>
      </c>
      <c r="P18" s="2">
        <v>38</v>
      </c>
      <c r="Q18" s="3">
        <v>43.18</v>
      </c>
      <c r="R18" s="2">
        <v>18</v>
      </c>
      <c r="S18" s="2">
        <v>18</v>
      </c>
      <c r="T18" s="10">
        <v>50</v>
      </c>
      <c r="U18" s="9">
        <v>30</v>
      </c>
      <c r="V18" s="2">
        <v>47</v>
      </c>
      <c r="W18" s="3">
        <v>61.04</v>
      </c>
      <c r="X18" s="2">
        <v>25</v>
      </c>
      <c r="Y18" s="2">
        <v>19</v>
      </c>
      <c r="Z18" s="10">
        <v>43.18</v>
      </c>
      <c r="AA18" s="9">
        <v>33</v>
      </c>
      <c r="AB18" s="2">
        <v>23</v>
      </c>
      <c r="AC18" s="3">
        <v>41.07</v>
      </c>
      <c r="AD18" s="2">
        <v>25</v>
      </c>
      <c r="AE18" s="2">
        <v>7</v>
      </c>
      <c r="AF18" s="10">
        <v>21.88</v>
      </c>
      <c r="AG18" s="9">
        <v>10</v>
      </c>
      <c r="AH18" s="2">
        <v>11</v>
      </c>
      <c r="AI18" s="3">
        <v>52.38</v>
      </c>
      <c r="AJ18" s="2">
        <v>0</v>
      </c>
      <c r="AK18" s="2">
        <v>0</v>
      </c>
      <c r="AL18" s="10">
        <v>0</v>
      </c>
      <c r="AM18" s="9">
        <v>3</v>
      </c>
      <c r="AN18" s="2">
        <v>0</v>
      </c>
      <c r="AO18" s="3">
        <v>0</v>
      </c>
      <c r="AP18" s="2">
        <v>0</v>
      </c>
      <c r="AQ18" s="2">
        <v>0</v>
      </c>
      <c r="AR18" s="10">
        <v>0</v>
      </c>
      <c r="AS18" s="6">
        <v>6</v>
      </c>
      <c r="AT18" s="2">
        <v>3</v>
      </c>
      <c r="AU18" s="3">
        <v>33.33</v>
      </c>
      <c r="AV18" s="2">
        <v>0</v>
      </c>
      <c r="AW18" s="2">
        <v>0</v>
      </c>
      <c r="AX18" s="27">
        <v>0</v>
      </c>
      <c r="AY18" s="9">
        <v>149</v>
      </c>
      <c r="AZ18" s="2">
        <v>155</v>
      </c>
      <c r="BA18" s="3">
        <v>50.99</v>
      </c>
      <c r="BB18" s="2">
        <v>73</v>
      </c>
      <c r="BC18" s="2">
        <v>50</v>
      </c>
      <c r="BD18" s="10">
        <v>40.65</v>
      </c>
      <c r="BE18" s="31">
        <f t="shared" si="0"/>
        <v>222</v>
      </c>
      <c r="BF18" s="32">
        <f t="shared" si="1"/>
        <v>205</v>
      </c>
      <c r="BG18" s="15">
        <f t="shared" si="2"/>
        <v>0.48009367681498827</v>
      </c>
    </row>
    <row r="19" spans="2:59" x14ac:dyDescent="0.2">
      <c r="B19" s="7" t="s">
        <v>32</v>
      </c>
      <c r="C19" s="9">
        <v>2</v>
      </c>
      <c r="D19" s="2">
        <v>11</v>
      </c>
      <c r="E19" s="3">
        <v>84.62</v>
      </c>
      <c r="F19" s="2">
        <v>0</v>
      </c>
      <c r="G19" s="2">
        <v>1</v>
      </c>
      <c r="H19" s="10">
        <v>100</v>
      </c>
      <c r="I19" s="9">
        <v>33</v>
      </c>
      <c r="J19" s="2">
        <v>64</v>
      </c>
      <c r="K19" s="3">
        <v>65.98</v>
      </c>
      <c r="L19" s="2">
        <v>14</v>
      </c>
      <c r="M19" s="2">
        <v>18</v>
      </c>
      <c r="N19" s="10">
        <v>56.25</v>
      </c>
      <c r="O19" s="9">
        <v>74</v>
      </c>
      <c r="P19" s="2">
        <v>116</v>
      </c>
      <c r="Q19" s="3">
        <v>61.05</v>
      </c>
      <c r="R19" s="2">
        <v>56</v>
      </c>
      <c r="S19" s="2">
        <v>60</v>
      </c>
      <c r="T19" s="10">
        <v>51.72</v>
      </c>
      <c r="U19" s="9">
        <v>109</v>
      </c>
      <c r="V19" s="2">
        <v>150</v>
      </c>
      <c r="W19" s="3">
        <v>57.92</v>
      </c>
      <c r="X19" s="2">
        <v>119</v>
      </c>
      <c r="Y19" s="2">
        <v>84</v>
      </c>
      <c r="Z19" s="10">
        <v>41.38</v>
      </c>
      <c r="AA19" s="9">
        <v>110</v>
      </c>
      <c r="AB19" s="2">
        <v>76</v>
      </c>
      <c r="AC19" s="3">
        <v>40.86</v>
      </c>
      <c r="AD19" s="2">
        <v>89</v>
      </c>
      <c r="AE19" s="2">
        <v>46</v>
      </c>
      <c r="AF19" s="10">
        <v>34.07</v>
      </c>
      <c r="AG19" s="9">
        <v>34</v>
      </c>
      <c r="AH19" s="2">
        <v>17</v>
      </c>
      <c r="AI19" s="3">
        <v>33.33</v>
      </c>
      <c r="AJ19" s="2">
        <v>12</v>
      </c>
      <c r="AK19" s="2">
        <v>8</v>
      </c>
      <c r="AL19" s="10">
        <v>40</v>
      </c>
      <c r="AM19" s="9">
        <v>14</v>
      </c>
      <c r="AN19" s="2">
        <v>11</v>
      </c>
      <c r="AO19" s="3">
        <v>44</v>
      </c>
      <c r="AP19" s="2">
        <v>0</v>
      </c>
      <c r="AQ19" s="2">
        <v>0</v>
      </c>
      <c r="AR19" s="10">
        <v>0</v>
      </c>
      <c r="AS19" s="6">
        <v>4</v>
      </c>
      <c r="AT19" s="2">
        <v>1</v>
      </c>
      <c r="AU19" s="3">
        <v>20</v>
      </c>
      <c r="AV19" s="2">
        <v>2</v>
      </c>
      <c r="AW19" s="2">
        <v>3</v>
      </c>
      <c r="AX19" s="27">
        <v>60</v>
      </c>
      <c r="AY19" s="9">
        <v>380</v>
      </c>
      <c r="AZ19" s="2">
        <v>446</v>
      </c>
      <c r="BA19" s="3">
        <v>54</v>
      </c>
      <c r="BB19" s="2">
        <v>292</v>
      </c>
      <c r="BC19" s="2">
        <v>220</v>
      </c>
      <c r="BD19" s="10">
        <v>42.97</v>
      </c>
      <c r="BE19" s="31">
        <f t="shared" si="0"/>
        <v>672</v>
      </c>
      <c r="BF19" s="32">
        <f t="shared" si="1"/>
        <v>666</v>
      </c>
      <c r="BG19" s="15">
        <f t="shared" si="2"/>
        <v>0.49775784753363228</v>
      </c>
    </row>
    <row r="20" spans="2:59" x14ac:dyDescent="0.2">
      <c r="B20" s="7" t="s">
        <v>33</v>
      </c>
      <c r="C20" s="9">
        <v>0</v>
      </c>
      <c r="D20" s="2">
        <v>1</v>
      </c>
      <c r="E20" s="3">
        <v>100</v>
      </c>
      <c r="F20" s="2">
        <v>0</v>
      </c>
      <c r="G20" s="2">
        <v>0</v>
      </c>
      <c r="H20" s="10">
        <v>0</v>
      </c>
      <c r="I20" s="9">
        <v>8</v>
      </c>
      <c r="J20" s="2">
        <v>16</v>
      </c>
      <c r="K20" s="3">
        <v>66.67</v>
      </c>
      <c r="L20" s="2">
        <v>0</v>
      </c>
      <c r="M20" s="2">
        <v>1</v>
      </c>
      <c r="N20" s="10">
        <v>100</v>
      </c>
      <c r="O20" s="9">
        <v>15</v>
      </c>
      <c r="P20" s="2">
        <v>20</v>
      </c>
      <c r="Q20" s="3">
        <v>57.14</v>
      </c>
      <c r="R20" s="2">
        <v>3</v>
      </c>
      <c r="S20" s="2">
        <v>0</v>
      </c>
      <c r="T20" s="10">
        <v>0</v>
      </c>
      <c r="U20" s="9">
        <v>23</v>
      </c>
      <c r="V20" s="2">
        <v>12</v>
      </c>
      <c r="W20" s="3">
        <v>34.29</v>
      </c>
      <c r="X20" s="2">
        <v>1</v>
      </c>
      <c r="Y20" s="2">
        <v>2</v>
      </c>
      <c r="Z20" s="10">
        <v>66.67</v>
      </c>
      <c r="AA20" s="9">
        <v>20</v>
      </c>
      <c r="AB20" s="2">
        <v>12</v>
      </c>
      <c r="AC20" s="3">
        <v>37.5</v>
      </c>
      <c r="AD20" s="2">
        <v>0</v>
      </c>
      <c r="AE20" s="2">
        <v>0</v>
      </c>
      <c r="AF20" s="10">
        <v>0</v>
      </c>
      <c r="AG20" s="9">
        <v>7</v>
      </c>
      <c r="AH20" s="2">
        <v>3</v>
      </c>
      <c r="AI20" s="3">
        <v>30</v>
      </c>
      <c r="AJ20" s="2">
        <v>0</v>
      </c>
      <c r="AK20" s="2">
        <v>0</v>
      </c>
      <c r="AL20" s="10">
        <v>0</v>
      </c>
      <c r="AM20" s="9">
        <v>5</v>
      </c>
      <c r="AN20" s="2">
        <v>1</v>
      </c>
      <c r="AO20" s="3">
        <v>16.670000000000002</v>
      </c>
      <c r="AP20" s="2">
        <v>0</v>
      </c>
      <c r="AQ20" s="2">
        <v>0</v>
      </c>
      <c r="AR20" s="10">
        <v>0</v>
      </c>
      <c r="AS20" s="6">
        <v>1</v>
      </c>
      <c r="AT20" s="2">
        <v>0</v>
      </c>
      <c r="AU20" s="3">
        <v>0</v>
      </c>
      <c r="AV20" s="2">
        <v>0</v>
      </c>
      <c r="AW20" s="2">
        <v>0</v>
      </c>
      <c r="AX20" s="27">
        <v>0</v>
      </c>
      <c r="AY20" s="9">
        <v>79</v>
      </c>
      <c r="AZ20" s="2">
        <v>65</v>
      </c>
      <c r="BA20" s="3">
        <v>45.14</v>
      </c>
      <c r="BB20" s="2">
        <v>4</v>
      </c>
      <c r="BC20" s="2">
        <v>3</v>
      </c>
      <c r="BD20" s="10">
        <v>42.86</v>
      </c>
      <c r="BE20" s="31">
        <f t="shared" si="0"/>
        <v>83</v>
      </c>
      <c r="BF20" s="32">
        <f t="shared" si="1"/>
        <v>68</v>
      </c>
      <c r="BG20" s="15">
        <f t="shared" si="2"/>
        <v>0.45033112582781459</v>
      </c>
    </row>
    <row r="21" spans="2:59" x14ac:dyDescent="0.2">
      <c r="B21" s="7" t="s">
        <v>34</v>
      </c>
      <c r="C21" s="9">
        <v>0</v>
      </c>
      <c r="D21" s="2">
        <v>0</v>
      </c>
      <c r="E21" s="3">
        <v>0</v>
      </c>
      <c r="F21" s="2">
        <v>8</v>
      </c>
      <c r="G21" s="2">
        <v>6</v>
      </c>
      <c r="H21" s="10">
        <v>42.86</v>
      </c>
      <c r="I21" s="9">
        <v>23</v>
      </c>
      <c r="J21" s="2">
        <v>50</v>
      </c>
      <c r="K21" s="3">
        <v>68.489999999999995</v>
      </c>
      <c r="L21" s="2">
        <v>142</v>
      </c>
      <c r="M21" s="2">
        <v>141</v>
      </c>
      <c r="N21" s="10">
        <v>49.82</v>
      </c>
      <c r="O21" s="9">
        <v>33</v>
      </c>
      <c r="P21" s="2">
        <v>53</v>
      </c>
      <c r="Q21" s="3">
        <v>61.63</v>
      </c>
      <c r="R21" s="2">
        <v>213</v>
      </c>
      <c r="S21" s="2">
        <v>195</v>
      </c>
      <c r="T21" s="10">
        <v>47.79</v>
      </c>
      <c r="U21" s="9">
        <v>36</v>
      </c>
      <c r="V21" s="2">
        <v>42</v>
      </c>
      <c r="W21" s="3">
        <v>53.85</v>
      </c>
      <c r="X21" s="2">
        <v>155</v>
      </c>
      <c r="Y21" s="2">
        <v>122</v>
      </c>
      <c r="Z21" s="10">
        <v>44.04</v>
      </c>
      <c r="AA21" s="9">
        <v>21</v>
      </c>
      <c r="AB21" s="2">
        <v>21</v>
      </c>
      <c r="AC21" s="3">
        <v>50</v>
      </c>
      <c r="AD21" s="2">
        <v>52</v>
      </c>
      <c r="AE21" s="2">
        <v>30</v>
      </c>
      <c r="AF21" s="10">
        <v>36.590000000000003</v>
      </c>
      <c r="AG21" s="9">
        <v>12</v>
      </c>
      <c r="AH21" s="2">
        <v>10</v>
      </c>
      <c r="AI21" s="3">
        <v>45.45</v>
      </c>
      <c r="AJ21" s="2">
        <v>19</v>
      </c>
      <c r="AK21" s="2">
        <v>5</v>
      </c>
      <c r="AL21" s="10">
        <v>20.83</v>
      </c>
      <c r="AM21" s="9">
        <v>5</v>
      </c>
      <c r="AN21" s="2">
        <v>4</v>
      </c>
      <c r="AO21" s="3">
        <v>44.44</v>
      </c>
      <c r="AP21" s="2">
        <v>7</v>
      </c>
      <c r="AQ21" s="2">
        <v>4</v>
      </c>
      <c r="AR21" s="10">
        <v>36.36</v>
      </c>
      <c r="AS21" s="6">
        <v>1</v>
      </c>
      <c r="AT21" s="2">
        <v>2</v>
      </c>
      <c r="AU21" s="3">
        <v>66.67</v>
      </c>
      <c r="AV21" s="2">
        <v>0</v>
      </c>
      <c r="AW21" s="2">
        <v>0</v>
      </c>
      <c r="AX21" s="27">
        <v>0</v>
      </c>
      <c r="AY21" s="9">
        <v>131</v>
      </c>
      <c r="AZ21" s="2">
        <v>182</v>
      </c>
      <c r="BA21" s="3">
        <v>58.15</v>
      </c>
      <c r="BB21" s="2">
        <v>596</v>
      </c>
      <c r="BC21" s="2">
        <v>503</v>
      </c>
      <c r="BD21" s="10">
        <v>45.77</v>
      </c>
      <c r="BE21" s="31">
        <f t="shared" si="0"/>
        <v>727</v>
      </c>
      <c r="BF21" s="32">
        <f t="shared" si="1"/>
        <v>685</v>
      </c>
      <c r="BG21" s="15">
        <f t="shared" si="2"/>
        <v>0.48512747875354106</v>
      </c>
    </row>
    <row r="22" spans="2:59" x14ac:dyDescent="0.2">
      <c r="B22" s="7" t="s">
        <v>35</v>
      </c>
      <c r="C22" s="9">
        <v>6</v>
      </c>
      <c r="D22" s="2">
        <v>5</v>
      </c>
      <c r="E22" s="3">
        <v>45.45</v>
      </c>
      <c r="F22" s="2">
        <v>0</v>
      </c>
      <c r="G22" s="2">
        <v>0</v>
      </c>
      <c r="H22" s="10">
        <v>0</v>
      </c>
      <c r="I22" s="9">
        <v>32</v>
      </c>
      <c r="J22" s="2">
        <v>43</v>
      </c>
      <c r="K22" s="3">
        <v>57.33</v>
      </c>
      <c r="L22" s="2">
        <v>0</v>
      </c>
      <c r="M22" s="2">
        <v>0</v>
      </c>
      <c r="N22" s="10">
        <v>0</v>
      </c>
      <c r="O22" s="9">
        <v>41</v>
      </c>
      <c r="P22" s="2">
        <v>36</v>
      </c>
      <c r="Q22" s="3">
        <v>46.75</v>
      </c>
      <c r="R22" s="2">
        <v>1</v>
      </c>
      <c r="S22" s="2">
        <v>1</v>
      </c>
      <c r="T22" s="10">
        <v>50</v>
      </c>
      <c r="U22" s="9">
        <v>30</v>
      </c>
      <c r="V22" s="2">
        <v>17</v>
      </c>
      <c r="W22" s="3">
        <v>36.17</v>
      </c>
      <c r="X22" s="2">
        <v>2</v>
      </c>
      <c r="Y22" s="2">
        <v>1</v>
      </c>
      <c r="Z22" s="10">
        <v>33.33</v>
      </c>
      <c r="AA22" s="9">
        <v>19</v>
      </c>
      <c r="AB22" s="2">
        <v>8</v>
      </c>
      <c r="AC22" s="3">
        <v>29.63</v>
      </c>
      <c r="AD22" s="2">
        <v>0</v>
      </c>
      <c r="AE22" s="2">
        <v>0</v>
      </c>
      <c r="AF22" s="10">
        <v>0</v>
      </c>
      <c r="AG22" s="9">
        <v>3</v>
      </c>
      <c r="AH22" s="2">
        <v>0</v>
      </c>
      <c r="AI22" s="3">
        <v>0</v>
      </c>
      <c r="AJ22" s="2">
        <v>0</v>
      </c>
      <c r="AK22" s="2">
        <v>0</v>
      </c>
      <c r="AL22" s="10">
        <v>0</v>
      </c>
      <c r="AM22" s="9">
        <v>0</v>
      </c>
      <c r="AN22" s="2">
        <v>1</v>
      </c>
      <c r="AO22" s="3">
        <v>100</v>
      </c>
      <c r="AP22" s="2">
        <v>0</v>
      </c>
      <c r="AQ22" s="2">
        <v>0</v>
      </c>
      <c r="AR22" s="10">
        <v>0</v>
      </c>
      <c r="AS22" s="6">
        <v>0</v>
      </c>
      <c r="AT22" s="2">
        <v>1</v>
      </c>
      <c r="AU22" s="3">
        <v>100</v>
      </c>
      <c r="AV22" s="2">
        <v>0</v>
      </c>
      <c r="AW22" s="2">
        <v>0</v>
      </c>
      <c r="AX22" s="27">
        <v>0</v>
      </c>
      <c r="AY22" s="9">
        <v>131</v>
      </c>
      <c r="AZ22" s="2">
        <v>111</v>
      </c>
      <c r="BA22" s="3">
        <v>45.87</v>
      </c>
      <c r="BB22" s="2">
        <v>3</v>
      </c>
      <c r="BC22" s="2">
        <v>2</v>
      </c>
      <c r="BD22" s="10">
        <v>40</v>
      </c>
      <c r="BE22" s="31">
        <f t="shared" si="0"/>
        <v>134</v>
      </c>
      <c r="BF22" s="32">
        <f t="shared" si="1"/>
        <v>113</v>
      </c>
      <c r="BG22" s="15">
        <f t="shared" si="2"/>
        <v>0.45748987854251011</v>
      </c>
    </row>
    <row r="23" spans="2:59" x14ac:dyDescent="0.2">
      <c r="B23" s="7" t="s">
        <v>36</v>
      </c>
      <c r="C23" s="9">
        <v>0</v>
      </c>
      <c r="D23" s="2">
        <v>5</v>
      </c>
      <c r="E23" s="3">
        <v>100</v>
      </c>
      <c r="F23" s="2">
        <v>0</v>
      </c>
      <c r="G23" s="2">
        <v>0</v>
      </c>
      <c r="H23" s="10">
        <v>0</v>
      </c>
      <c r="I23" s="9">
        <v>5</v>
      </c>
      <c r="J23" s="2">
        <v>4</v>
      </c>
      <c r="K23" s="3">
        <v>44.44</v>
      </c>
      <c r="L23" s="2">
        <v>0</v>
      </c>
      <c r="M23" s="2">
        <v>0</v>
      </c>
      <c r="N23" s="10">
        <v>0</v>
      </c>
      <c r="O23" s="9">
        <v>4</v>
      </c>
      <c r="P23" s="2">
        <v>8</v>
      </c>
      <c r="Q23" s="3">
        <v>66.67</v>
      </c>
      <c r="R23" s="2">
        <v>1</v>
      </c>
      <c r="S23" s="2">
        <v>0</v>
      </c>
      <c r="T23" s="10">
        <v>0</v>
      </c>
      <c r="U23" s="9">
        <v>14</v>
      </c>
      <c r="V23" s="2">
        <v>9</v>
      </c>
      <c r="W23" s="3">
        <v>39.130000000000003</v>
      </c>
      <c r="X23" s="2">
        <v>1</v>
      </c>
      <c r="Y23" s="2">
        <v>0</v>
      </c>
      <c r="Z23" s="10">
        <v>0</v>
      </c>
      <c r="AA23" s="9">
        <v>13</v>
      </c>
      <c r="AB23" s="2">
        <v>4</v>
      </c>
      <c r="AC23" s="3">
        <v>23.53</v>
      </c>
      <c r="AD23" s="2">
        <v>0</v>
      </c>
      <c r="AE23" s="2">
        <v>0</v>
      </c>
      <c r="AF23" s="10">
        <v>0</v>
      </c>
      <c r="AG23" s="9">
        <v>1</v>
      </c>
      <c r="AH23" s="2">
        <v>0</v>
      </c>
      <c r="AI23" s="3">
        <v>0</v>
      </c>
      <c r="AJ23" s="2">
        <v>0</v>
      </c>
      <c r="AK23" s="2">
        <v>0</v>
      </c>
      <c r="AL23" s="10">
        <v>0</v>
      </c>
      <c r="AM23" s="9">
        <v>1</v>
      </c>
      <c r="AN23" s="2">
        <v>0</v>
      </c>
      <c r="AO23" s="3">
        <v>0</v>
      </c>
      <c r="AP23" s="2">
        <v>0</v>
      </c>
      <c r="AQ23" s="2">
        <v>0</v>
      </c>
      <c r="AR23" s="10">
        <v>0</v>
      </c>
      <c r="AS23" s="6">
        <v>0</v>
      </c>
      <c r="AT23" s="2">
        <v>0</v>
      </c>
      <c r="AU23" s="3">
        <v>0</v>
      </c>
      <c r="AV23" s="2">
        <v>0</v>
      </c>
      <c r="AW23" s="2">
        <v>0</v>
      </c>
      <c r="AX23" s="27">
        <v>0</v>
      </c>
      <c r="AY23" s="9">
        <v>38</v>
      </c>
      <c r="AZ23" s="2">
        <v>30</v>
      </c>
      <c r="BA23" s="3">
        <v>44.12</v>
      </c>
      <c r="BB23" s="2">
        <v>2</v>
      </c>
      <c r="BC23" s="2">
        <v>0</v>
      </c>
      <c r="BD23" s="10">
        <v>0</v>
      </c>
      <c r="BE23" s="31">
        <f t="shared" si="0"/>
        <v>40</v>
      </c>
      <c r="BF23" s="32">
        <f t="shared" si="1"/>
        <v>30</v>
      </c>
      <c r="BG23" s="15">
        <f t="shared" si="2"/>
        <v>0.42857142857142855</v>
      </c>
    </row>
    <row r="24" spans="2:59" x14ac:dyDescent="0.2">
      <c r="B24" s="7" t="s">
        <v>37</v>
      </c>
      <c r="C24" s="9">
        <v>3</v>
      </c>
      <c r="D24" s="2">
        <v>1</v>
      </c>
      <c r="E24" s="3">
        <v>25</v>
      </c>
      <c r="F24" s="2">
        <v>0</v>
      </c>
      <c r="G24" s="2">
        <v>0</v>
      </c>
      <c r="H24" s="10">
        <v>0</v>
      </c>
      <c r="I24" s="9">
        <v>30</v>
      </c>
      <c r="J24" s="2">
        <v>36</v>
      </c>
      <c r="K24" s="3">
        <v>54.55</v>
      </c>
      <c r="L24" s="2">
        <v>2</v>
      </c>
      <c r="M24" s="2">
        <v>1</v>
      </c>
      <c r="N24" s="10">
        <v>33.33</v>
      </c>
      <c r="O24" s="9">
        <v>64</v>
      </c>
      <c r="P24" s="2">
        <v>58</v>
      </c>
      <c r="Q24" s="3">
        <v>47.54</v>
      </c>
      <c r="R24" s="2">
        <v>12</v>
      </c>
      <c r="S24" s="2">
        <v>3</v>
      </c>
      <c r="T24" s="10">
        <v>20</v>
      </c>
      <c r="U24" s="9">
        <v>84</v>
      </c>
      <c r="V24" s="2">
        <v>53</v>
      </c>
      <c r="W24" s="3">
        <v>38.69</v>
      </c>
      <c r="X24" s="2">
        <v>4</v>
      </c>
      <c r="Y24" s="2">
        <v>3</v>
      </c>
      <c r="Z24" s="10">
        <v>42.86</v>
      </c>
      <c r="AA24" s="9">
        <v>41</v>
      </c>
      <c r="AB24" s="2">
        <v>21</v>
      </c>
      <c r="AC24" s="3">
        <v>33.869999999999997</v>
      </c>
      <c r="AD24" s="2">
        <v>9</v>
      </c>
      <c r="AE24" s="2">
        <v>3</v>
      </c>
      <c r="AF24" s="10">
        <v>25</v>
      </c>
      <c r="AG24" s="9">
        <v>12</v>
      </c>
      <c r="AH24" s="2">
        <v>1</v>
      </c>
      <c r="AI24" s="3">
        <v>7.69</v>
      </c>
      <c r="AJ24" s="2">
        <v>2</v>
      </c>
      <c r="AK24" s="2">
        <v>3</v>
      </c>
      <c r="AL24" s="10">
        <v>60</v>
      </c>
      <c r="AM24" s="9">
        <v>2</v>
      </c>
      <c r="AN24" s="2">
        <v>1</v>
      </c>
      <c r="AO24" s="3">
        <v>33.33</v>
      </c>
      <c r="AP24" s="2">
        <v>0</v>
      </c>
      <c r="AQ24" s="2">
        <v>0</v>
      </c>
      <c r="AR24" s="10">
        <v>0</v>
      </c>
      <c r="AS24" s="6">
        <v>0</v>
      </c>
      <c r="AT24" s="2">
        <v>0</v>
      </c>
      <c r="AU24" s="3">
        <v>0</v>
      </c>
      <c r="AV24" s="2">
        <v>0</v>
      </c>
      <c r="AW24" s="2">
        <v>0</v>
      </c>
      <c r="AX24" s="27">
        <v>0</v>
      </c>
      <c r="AY24" s="9">
        <v>236</v>
      </c>
      <c r="AZ24" s="2">
        <v>171</v>
      </c>
      <c r="BA24" s="3">
        <v>42.01</v>
      </c>
      <c r="BB24" s="2">
        <v>29</v>
      </c>
      <c r="BC24" s="2">
        <v>13</v>
      </c>
      <c r="BD24" s="10">
        <v>30.95</v>
      </c>
      <c r="BE24" s="31">
        <f t="shared" si="0"/>
        <v>265</v>
      </c>
      <c r="BF24" s="32">
        <f t="shared" si="1"/>
        <v>184</v>
      </c>
      <c r="BG24" s="15">
        <f t="shared" si="2"/>
        <v>0.40979955456570155</v>
      </c>
    </row>
    <row r="25" spans="2:59" x14ac:dyDescent="0.2">
      <c r="B25" s="7" t="s">
        <v>38</v>
      </c>
      <c r="C25" s="9">
        <v>1</v>
      </c>
      <c r="D25" s="2">
        <v>2</v>
      </c>
      <c r="E25" s="3">
        <v>66.67</v>
      </c>
      <c r="F25" s="2">
        <v>0</v>
      </c>
      <c r="G25" s="2">
        <v>0</v>
      </c>
      <c r="H25" s="10">
        <v>0</v>
      </c>
      <c r="I25" s="9">
        <v>11</v>
      </c>
      <c r="J25" s="2">
        <v>22</v>
      </c>
      <c r="K25" s="3">
        <v>66.67</v>
      </c>
      <c r="L25" s="2">
        <v>3</v>
      </c>
      <c r="M25" s="2">
        <v>6</v>
      </c>
      <c r="N25" s="10">
        <v>66.67</v>
      </c>
      <c r="O25" s="9">
        <v>28</v>
      </c>
      <c r="P25" s="2">
        <v>41</v>
      </c>
      <c r="Q25" s="3">
        <v>59.42</v>
      </c>
      <c r="R25" s="2">
        <v>6</v>
      </c>
      <c r="S25" s="2">
        <v>9</v>
      </c>
      <c r="T25" s="10">
        <v>60</v>
      </c>
      <c r="U25" s="9">
        <v>55</v>
      </c>
      <c r="V25" s="2">
        <v>59</v>
      </c>
      <c r="W25" s="3">
        <v>51.75</v>
      </c>
      <c r="X25" s="2">
        <v>62</v>
      </c>
      <c r="Y25" s="2">
        <v>43</v>
      </c>
      <c r="Z25" s="10">
        <v>40.950000000000003</v>
      </c>
      <c r="AA25" s="9">
        <v>14</v>
      </c>
      <c r="AB25" s="2">
        <v>15</v>
      </c>
      <c r="AC25" s="3">
        <v>51.72</v>
      </c>
      <c r="AD25" s="2">
        <v>8</v>
      </c>
      <c r="AE25" s="2">
        <v>8</v>
      </c>
      <c r="AF25" s="10">
        <v>50</v>
      </c>
      <c r="AG25" s="9">
        <v>12</v>
      </c>
      <c r="AH25" s="2">
        <v>3</v>
      </c>
      <c r="AI25" s="3">
        <v>20</v>
      </c>
      <c r="AJ25" s="2">
        <v>1</v>
      </c>
      <c r="AK25" s="2">
        <v>2</v>
      </c>
      <c r="AL25" s="10">
        <v>66.67</v>
      </c>
      <c r="AM25" s="9">
        <v>1</v>
      </c>
      <c r="AN25" s="2">
        <v>1</v>
      </c>
      <c r="AO25" s="3">
        <v>50</v>
      </c>
      <c r="AP25" s="2">
        <v>0</v>
      </c>
      <c r="AQ25" s="2">
        <v>0</v>
      </c>
      <c r="AR25" s="10">
        <v>0</v>
      </c>
      <c r="AS25" s="6">
        <v>0</v>
      </c>
      <c r="AT25" s="2">
        <v>0</v>
      </c>
      <c r="AU25" s="3">
        <v>0</v>
      </c>
      <c r="AV25" s="2">
        <v>0</v>
      </c>
      <c r="AW25" s="2">
        <v>0</v>
      </c>
      <c r="AX25" s="27">
        <v>0</v>
      </c>
      <c r="AY25" s="9">
        <v>122</v>
      </c>
      <c r="AZ25" s="2">
        <v>143</v>
      </c>
      <c r="BA25" s="3">
        <v>53.96</v>
      </c>
      <c r="BB25" s="2">
        <v>80</v>
      </c>
      <c r="BC25" s="2">
        <v>68</v>
      </c>
      <c r="BD25" s="10">
        <v>45.95</v>
      </c>
      <c r="BE25" s="31">
        <f t="shared" si="0"/>
        <v>202</v>
      </c>
      <c r="BF25" s="32">
        <f t="shared" si="1"/>
        <v>211</v>
      </c>
      <c r="BG25" s="15">
        <f t="shared" si="2"/>
        <v>0.51089588377723971</v>
      </c>
    </row>
    <row r="26" spans="2:59" x14ac:dyDescent="0.2">
      <c r="B26" s="7" t="s">
        <v>39</v>
      </c>
      <c r="C26" s="9">
        <v>4</v>
      </c>
      <c r="D26" s="2">
        <v>3</v>
      </c>
      <c r="E26" s="3">
        <v>42.86</v>
      </c>
      <c r="F26" s="2">
        <v>1</v>
      </c>
      <c r="G26" s="2">
        <v>1</v>
      </c>
      <c r="H26" s="10">
        <v>50</v>
      </c>
      <c r="I26" s="9">
        <v>255</v>
      </c>
      <c r="J26" s="2">
        <v>424</v>
      </c>
      <c r="K26" s="3">
        <v>62.44</v>
      </c>
      <c r="L26" s="2">
        <v>213</v>
      </c>
      <c r="M26" s="2">
        <v>169</v>
      </c>
      <c r="N26" s="10">
        <v>44.24</v>
      </c>
      <c r="O26" s="9">
        <v>948</v>
      </c>
      <c r="P26" s="2">
        <v>1128</v>
      </c>
      <c r="Q26" s="3">
        <v>54.34</v>
      </c>
      <c r="R26" s="2">
        <v>1156</v>
      </c>
      <c r="S26" s="2">
        <v>760</v>
      </c>
      <c r="T26" s="10">
        <v>39.67</v>
      </c>
      <c r="U26" s="9">
        <v>1102</v>
      </c>
      <c r="V26" s="2">
        <v>1127</v>
      </c>
      <c r="W26" s="3">
        <v>50.56</v>
      </c>
      <c r="X26" s="2">
        <v>1167</v>
      </c>
      <c r="Y26" s="2">
        <v>662</v>
      </c>
      <c r="Z26" s="10">
        <v>36.19</v>
      </c>
      <c r="AA26" s="9">
        <v>555</v>
      </c>
      <c r="AB26" s="2">
        <v>483</v>
      </c>
      <c r="AC26" s="3">
        <v>46.53</v>
      </c>
      <c r="AD26" s="2">
        <v>527</v>
      </c>
      <c r="AE26" s="2">
        <v>294</v>
      </c>
      <c r="AF26" s="10">
        <v>35.81</v>
      </c>
      <c r="AG26" s="9">
        <v>158</v>
      </c>
      <c r="AH26" s="2">
        <v>136</v>
      </c>
      <c r="AI26" s="3">
        <v>46.26</v>
      </c>
      <c r="AJ26" s="2">
        <v>182</v>
      </c>
      <c r="AK26" s="2">
        <v>118</v>
      </c>
      <c r="AL26" s="10">
        <v>39.33</v>
      </c>
      <c r="AM26" s="9">
        <v>61</v>
      </c>
      <c r="AN26" s="2">
        <v>44</v>
      </c>
      <c r="AO26" s="3">
        <v>41.9</v>
      </c>
      <c r="AP26" s="2">
        <v>50</v>
      </c>
      <c r="AQ26" s="2">
        <v>33</v>
      </c>
      <c r="AR26" s="10">
        <v>39.76</v>
      </c>
      <c r="AS26" s="6">
        <v>30</v>
      </c>
      <c r="AT26" s="2">
        <v>38</v>
      </c>
      <c r="AU26" s="3">
        <v>55.88</v>
      </c>
      <c r="AV26" s="2">
        <v>33</v>
      </c>
      <c r="AW26" s="2">
        <v>26</v>
      </c>
      <c r="AX26" s="27">
        <v>44.07</v>
      </c>
      <c r="AY26" s="9">
        <v>3113</v>
      </c>
      <c r="AZ26" s="2">
        <v>3383</v>
      </c>
      <c r="BA26" s="3">
        <v>52.08</v>
      </c>
      <c r="BB26" s="2">
        <v>3329</v>
      </c>
      <c r="BC26" s="2">
        <v>2063</v>
      </c>
      <c r="BD26" s="10">
        <v>38.26</v>
      </c>
      <c r="BE26" s="31">
        <f t="shared" si="0"/>
        <v>6442</v>
      </c>
      <c r="BF26" s="32">
        <f t="shared" si="1"/>
        <v>5446</v>
      </c>
      <c r="BG26" s="15">
        <f t="shared" si="2"/>
        <v>0.45810901749663524</v>
      </c>
    </row>
    <row r="27" spans="2:59" x14ac:dyDescent="0.2">
      <c r="B27" s="7" t="s">
        <v>40</v>
      </c>
      <c r="C27" s="9">
        <v>0</v>
      </c>
      <c r="D27" s="2">
        <v>1</v>
      </c>
      <c r="E27" s="3">
        <v>100</v>
      </c>
      <c r="F27" s="2">
        <v>0</v>
      </c>
      <c r="G27" s="2">
        <v>0</v>
      </c>
      <c r="H27" s="10">
        <v>0</v>
      </c>
      <c r="I27" s="9">
        <v>6</v>
      </c>
      <c r="J27" s="2">
        <v>38</v>
      </c>
      <c r="K27" s="3">
        <v>86.36</v>
      </c>
      <c r="L27" s="2">
        <v>3</v>
      </c>
      <c r="M27" s="2">
        <v>22</v>
      </c>
      <c r="N27" s="10">
        <v>88</v>
      </c>
      <c r="O27" s="9">
        <v>14</v>
      </c>
      <c r="P27" s="2">
        <v>53</v>
      </c>
      <c r="Q27" s="3">
        <v>79.099999999999994</v>
      </c>
      <c r="R27" s="2">
        <v>16</v>
      </c>
      <c r="S27" s="2">
        <v>42</v>
      </c>
      <c r="T27" s="10">
        <v>72.41</v>
      </c>
      <c r="U27" s="9">
        <v>20</v>
      </c>
      <c r="V27" s="2">
        <v>62</v>
      </c>
      <c r="W27" s="3">
        <v>75.61</v>
      </c>
      <c r="X27" s="2">
        <v>15</v>
      </c>
      <c r="Y27" s="2">
        <v>79</v>
      </c>
      <c r="Z27" s="10">
        <v>84.04</v>
      </c>
      <c r="AA27" s="9">
        <v>7</v>
      </c>
      <c r="AB27" s="2">
        <v>29</v>
      </c>
      <c r="AC27" s="3">
        <v>80.56</v>
      </c>
      <c r="AD27" s="2">
        <v>10</v>
      </c>
      <c r="AE27" s="2">
        <v>55</v>
      </c>
      <c r="AF27" s="10">
        <v>84.62</v>
      </c>
      <c r="AG27" s="9">
        <v>4</v>
      </c>
      <c r="AH27" s="2">
        <v>11</v>
      </c>
      <c r="AI27" s="3">
        <v>73.33</v>
      </c>
      <c r="AJ27" s="2">
        <v>2</v>
      </c>
      <c r="AK27" s="2">
        <v>8</v>
      </c>
      <c r="AL27" s="10">
        <v>80</v>
      </c>
      <c r="AM27" s="9">
        <v>2</v>
      </c>
      <c r="AN27" s="2">
        <v>4</v>
      </c>
      <c r="AO27" s="3">
        <v>66.67</v>
      </c>
      <c r="AP27" s="2">
        <v>0</v>
      </c>
      <c r="AQ27" s="2">
        <v>1</v>
      </c>
      <c r="AR27" s="10">
        <v>100</v>
      </c>
      <c r="AS27" s="6">
        <v>0</v>
      </c>
      <c r="AT27" s="2">
        <v>3</v>
      </c>
      <c r="AU27" s="3">
        <v>100</v>
      </c>
      <c r="AV27" s="2">
        <v>0</v>
      </c>
      <c r="AW27" s="2">
        <v>0</v>
      </c>
      <c r="AX27" s="27">
        <v>0</v>
      </c>
      <c r="AY27" s="9">
        <v>53</v>
      </c>
      <c r="AZ27" s="2">
        <v>201</v>
      </c>
      <c r="BA27" s="3">
        <v>79.13</v>
      </c>
      <c r="BB27" s="2">
        <v>46</v>
      </c>
      <c r="BC27" s="2">
        <v>207</v>
      </c>
      <c r="BD27" s="10">
        <v>81.819999999999993</v>
      </c>
      <c r="BE27" s="31">
        <f t="shared" si="0"/>
        <v>99</v>
      </c>
      <c r="BF27" s="32">
        <f t="shared" si="1"/>
        <v>408</v>
      </c>
      <c r="BG27" s="15">
        <f t="shared" si="2"/>
        <v>0.80473372781065089</v>
      </c>
    </row>
    <row r="28" spans="2:59" x14ac:dyDescent="0.2">
      <c r="B28" s="7" t="s">
        <v>41</v>
      </c>
      <c r="C28" s="9">
        <v>0</v>
      </c>
      <c r="D28" s="2">
        <v>0</v>
      </c>
      <c r="E28" s="3">
        <v>0</v>
      </c>
      <c r="F28" s="2">
        <v>0</v>
      </c>
      <c r="G28" s="2">
        <v>0</v>
      </c>
      <c r="H28" s="10">
        <v>0</v>
      </c>
      <c r="I28" s="9">
        <v>3</v>
      </c>
      <c r="J28" s="2">
        <v>8</v>
      </c>
      <c r="K28" s="3">
        <v>72.73</v>
      </c>
      <c r="L28" s="2">
        <v>5</v>
      </c>
      <c r="M28" s="2">
        <v>9</v>
      </c>
      <c r="N28" s="10">
        <v>64.290000000000006</v>
      </c>
      <c r="O28" s="9">
        <v>12</v>
      </c>
      <c r="P28" s="2">
        <v>21</v>
      </c>
      <c r="Q28" s="3">
        <v>63.64</v>
      </c>
      <c r="R28" s="2">
        <v>10</v>
      </c>
      <c r="S28" s="2">
        <v>3</v>
      </c>
      <c r="T28" s="10">
        <v>23.08</v>
      </c>
      <c r="U28" s="9">
        <v>9</v>
      </c>
      <c r="V28" s="2">
        <v>24</v>
      </c>
      <c r="W28" s="3">
        <v>72.73</v>
      </c>
      <c r="X28" s="2">
        <v>22</v>
      </c>
      <c r="Y28" s="2">
        <v>33</v>
      </c>
      <c r="Z28" s="10">
        <v>60</v>
      </c>
      <c r="AA28" s="9">
        <v>22</v>
      </c>
      <c r="AB28" s="2">
        <v>20</v>
      </c>
      <c r="AC28" s="3">
        <v>47.62</v>
      </c>
      <c r="AD28" s="2">
        <v>46</v>
      </c>
      <c r="AE28" s="2">
        <v>35</v>
      </c>
      <c r="AF28" s="10">
        <v>43.21</v>
      </c>
      <c r="AG28" s="9">
        <v>11</v>
      </c>
      <c r="AH28" s="2">
        <v>7</v>
      </c>
      <c r="AI28" s="3">
        <v>38.89</v>
      </c>
      <c r="AJ28" s="2">
        <v>11</v>
      </c>
      <c r="AK28" s="2">
        <v>9</v>
      </c>
      <c r="AL28" s="10">
        <v>45</v>
      </c>
      <c r="AM28" s="9">
        <v>4</v>
      </c>
      <c r="AN28" s="2">
        <v>1</v>
      </c>
      <c r="AO28" s="3">
        <v>20</v>
      </c>
      <c r="AP28" s="2">
        <v>3</v>
      </c>
      <c r="AQ28" s="2">
        <v>2</v>
      </c>
      <c r="AR28" s="10">
        <v>40</v>
      </c>
      <c r="AS28" s="6">
        <v>0</v>
      </c>
      <c r="AT28" s="2">
        <v>2</v>
      </c>
      <c r="AU28" s="3">
        <v>100</v>
      </c>
      <c r="AV28" s="2">
        <v>0</v>
      </c>
      <c r="AW28" s="2">
        <v>0</v>
      </c>
      <c r="AX28" s="27">
        <v>0</v>
      </c>
      <c r="AY28" s="9">
        <v>61</v>
      </c>
      <c r="AZ28" s="2">
        <v>83</v>
      </c>
      <c r="BA28" s="3">
        <v>57.64</v>
      </c>
      <c r="BB28" s="2">
        <v>97</v>
      </c>
      <c r="BC28" s="2">
        <v>91</v>
      </c>
      <c r="BD28" s="10">
        <v>48.4</v>
      </c>
      <c r="BE28" s="31">
        <f t="shared" si="0"/>
        <v>158</v>
      </c>
      <c r="BF28" s="32">
        <f t="shared" si="1"/>
        <v>174</v>
      </c>
      <c r="BG28" s="15">
        <f t="shared" si="2"/>
        <v>0.52409638554216864</v>
      </c>
    </row>
    <row r="29" spans="2:59" x14ac:dyDescent="0.2">
      <c r="B29" s="7" t="s">
        <v>42</v>
      </c>
      <c r="C29" s="9">
        <v>2</v>
      </c>
      <c r="D29" s="2">
        <v>4</v>
      </c>
      <c r="E29" s="3">
        <v>66.67</v>
      </c>
      <c r="F29" s="2">
        <v>5</v>
      </c>
      <c r="G29" s="2">
        <v>6</v>
      </c>
      <c r="H29" s="10">
        <v>54.55</v>
      </c>
      <c r="I29" s="9">
        <v>26</v>
      </c>
      <c r="J29" s="2">
        <v>77</v>
      </c>
      <c r="K29" s="3">
        <v>74.760000000000005</v>
      </c>
      <c r="L29" s="2">
        <v>73</v>
      </c>
      <c r="M29" s="2">
        <v>89</v>
      </c>
      <c r="N29" s="10">
        <v>54.94</v>
      </c>
      <c r="O29" s="9">
        <v>73</v>
      </c>
      <c r="P29" s="2">
        <v>114</v>
      </c>
      <c r="Q29" s="3">
        <v>60.96</v>
      </c>
      <c r="R29" s="2">
        <v>164</v>
      </c>
      <c r="S29" s="2">
        <v>140</v>
      </c>
      <c r="T29" s="10">
        <v>46.05</v>
      </c>
      <c r="U29" s="9">
        <v>128</v>
      </c>
      <c r="V29" s="2">
        <v>139</v>
      </c>
      <c r="W29" s="3">
        <v>52.06</v>
      </c>
      <c r="X29" s="2">
        <v>299</v>
      </c>
      <c r="Y29" s="2">
        <v>213</v>
      </c>
      <c r="Z29" s="10">
        <v>41.6</v>
      </c>
      <c r="AA29" s="9">
        <v>69</v>
      </c>
      <c r="AB29" s="2">
        <v>80</v>
      </c>
      <c r="AC29" s="3">
        <v>53.69</v>
      </c>
      <c r="AD29" s="2">
        <v>229</v>
      </c>
      <c r="AE29" s="2">
        <v>126</v>
      </c>
      <c r="AF29" s="10">
        <v>35.49</v>
      </c>
      <c r="AG29" s="9">
        <v>29</v>
      </c>
      <c r="AH29" s="2">
        <v>25</v>
      </c>
      <c r="AI29" s="3">
        <v>46.3</v>
      </c>
      <c r="AJ29" s="2">
        <v>71</v>
      </c>
      <c r="AK29" s="2">
        <v>74</v>
      </c>
      <c r="AL29" s="10">
        <v>51.03</v>
      </c>
      <c r="AM29" s="9">
        <v>12</v>
      </c>
      <c r="AN29" s="2">
        <v>9</v>
      </c>
      <c r="AO29" s="3">
        <v>42.86</v>
      </c>
      <c r="AP29" s="2">
        <v>27</v>
      </c>
      <c r="AQ29" s="2">
        <v>21</v>
      </c>
      <c r="AR29" s="10">
        <v>43.75</v>
      </c>
      <c r="AS29" s="6">
        <v>3</v>
      </c>
      <c r="AT29" s="2">
        <v>9</v>
      </c>
      <c r="AU29" s="3">
        <v>75</v>
      </c>
      <c r="AV29" s="2">
        <v>0</v>
      </c>
      <c r="AW29" s="2">
        <v>0</v>
      </c>
      <c r="AX29" s="27">
        <v>0</v>
      </c>
      <c r="AY29" s="9">
        <v>342</v>
      </c>
      <c r="AZ29" s="2">
        <v>457</v>
      </c>
      <c r="BA29" s="3">
        <v>57.2</v>
      </c>
      <c r="BB29" s="2">
        <v>868</v>
      </c>
      <c r="BC29" s="2">
        <v>669</v>
      </c>
      <c r="BD29" s="10">
        <v>43.53</v>
      </c>
      <c r="BE29" s="31">
        <f t="shared" si="0"/>
        <v>1210</v>
      </c>
      <c r="BF29" s="32">
        <f t="shared" si="1"/>
        <v>1126</v>
      </c>
      <c r="BG29" s="15">
        <f t="shared" si="2"/>
        <v>0.48202054794520549</v>
      </c>
    </row>
    <row r="30" spans="2:59" x14ac:dyDescent="0.2">
      <c r="B30" s="7" t="s">
        <v>43</v>
      </c>
      <c r="C30" s="9">
        <v>8</v>
      </c>
      <c r="D30" s="2">
        <v>18</v>
      </c>
      <c r="E30" s="3">
        <v>69.23</v>
      </c>
      <c r="F30" s="2">
        <v>2</v>
      </c>
      <c r="G30" s="2">
        <v>3</v>
      </c>
      <c r="H30" s="10">
        <v>60</v>
      </c>
      <c r="I30" s="9">
        <v>58</v>
      </c>
      <c r="J30" s="2">
        <v>122</v>
      </c>
      <c r="K30" s="3">
        <v>67.78</v>
      </c>
      <c r="L30" s="2">
        <v>41</v>
      </c>
      <c r="M30" s="2">
        <v>34</v>
      </c>
      <c r="N30" s="10">
        <v>45.33</v>
      </c>
      <c r="O30" s="9">
        <v>87</v>
      </c>
      <c r="P30" s="2">
        <v>119</v>
      </c>
      <c r="Q30" s="3">
        <v>57.77</v>
      </c>
      <c r="R30" s="2">
        <v>74</v>
      </c>
      <c r="S30" s="2">
        <v>67</v>
      </c>
      <c r="T30" s="10">
        <v>47.52</v>
      </c>
      <c r="U30" s="9">
        <v>70</v>
      </c>
      <c r="V30" s="2">
        <v>94</v>
      </c>
      <c r="W30" s="3">
        <v>57.32</v>
      </c>
      <c r="X30" s="2">
        <v>67</v>
      </c>
      <c r="Y30" s="2">
        <v>46</v>
      </c>
      <c r="Z30" s="10">
        <v>40.71</v>
      </c>
      <c r="AA30" s="9">
        <v>46</v>
      </c>
      <c r="AB30" s="2">
        <v>44</v>
      </c>
      <c r="AC30" s="3">
        <v>48.89</v>
      </c>
      <c r="AD30" s="2">
        <v>37</v>
      </c>
      <c r="AE30" s="2">
        <v>11</v>
      </c>
      <c r="AF30" s="10">
        <v>22.92</v>
      </c>
      <c r="AG30" s="9">
        <v>13</v>
      </c>
      <c r="AH30" s="2">
        <v>8</v>
      </c>
      <c r="AI30" s="3">
        <v>38.1</v>
      </c>
      <c r="AJ30" s="2">
        <v>12</v>
      </c>
      <c r="AK30" s="2">
        <v>14</v>
      </c>
      <c r="AL30" s="10">
        <v>53.85</v>
      </c>
      <c r="AM30" s="9">
        <v>7</v>
      </c>
      <c r="AN30" s="2">
        <v>4</v>
      </c>
      <c r="AO30" s="3">
        <v>36.36</v>
      </c>
      <c r="AP30" s="2">
        <v>4</v>
      </c>
      <c r="AQ30" s="2">
        <v>2</v>
      </c>
      <c r="AR30" s="10">
        <v>33.33</v>
      </c>
      <c r="AS30" s="6">
        <v>6</v>
      </c>
      <c r="AT30" s="2">
        <v>4</v>
      </c>
      <c r="AU30" s="3">
        <v>40</v>
      </c>
      <c r="AV30" s="2">
        <v>1</v>
      </c>
      <c r="AW30" s="2">
        <v>0</v>
      </c>
      <c r="AX30" s="27">
        <v>0</v>
      </c>
      <c r="AY30" s="9">
        <v>295</v>
      </c>
      <c r="AZ30" s="2">
        <v>413</v>
      </c>
      <c r="BA30" s="3">
        <v>58.33</v>
      </c>
      <c r="BB30" s="2">
        <v>238</v>
      </c>
      <c r="BC30" s="2">
        <v>177</v>
      </c>
      <c r="BD30" s="10">
        <v>42.65</v>
      </c>
      <c r="BE30" s="31">
        <f t="shared" si="0"/>
        <v>533</v>
      </c>
      <c r="BF30" s="32">
        <f t="shared" si="1"/>
        <v>590</v>
      </c>
      <c r="BG30" s="15">
        <f t="shared" si="2"/>
        <v>0.52537845057880672</v>
      </c>
    </row>
    <row r="31" spans="2:59" x14ac:dyDescent="0.2">
      <c r="B31" s="7" t="s">
        <v>44</v>
      </c>
      <c r="C31" s="9">
        <v>0</v>
      </c>
      <c r="D31" s="2">
        <v>0</v>
      </c>
      <c r="E31" s="3">
        <v>0</v>
      </c>
      <c r="F31" s="2">
        <v>0</v>
      </c>
      <c r="G31" s="2">
        <v>0</v>
      </c>
      <c r="H31" s="10">
        <v>0</v>
      </c>
      <c r="I31" s="9">
        <v>32</v>
      </c>
      <c r="J31" s="2">
        <v>21</v>
      </c>
      <c r="K31" s="3">
        <v>39.619999999999997</v>
      </c>
      <c r="L31" s="2">
        <v>0</v>
      </c>
      <c r="M31" s="2">
        <v>0</v>
      </c>
      <c r="N31" s="10">
        <v>0</v>
      </c>
      <c r="O31" s="9">
        <v>51</v>
      </c>
      <c r="P31" s="2">
        <v>34</v>
      </c>
      <c r="Q31" s="3">
        <v>40</v>
      </c>
      <c r="R31" s="2">
        <v>0</v>
      </c>
      <c r="S31" s="2">
        <v>0</v>
      </c>
      <c r="T31" s="10">
        <v>0</v>
      </c>
      <c r="U31" s="9">
        <v>30</v>
      </c>
      <c r="V31" s="2">
        <v>19</v>
      </c>
      <c r="W31" s="3">
        <v>38.78</v>
      </c>
      <c r="X31" s="2">
        <v>0</v>
      </c>
      <c r="Y31" s="2">
        <v>0</v>
      </c>
      <c r="Z31" s="10">
        <v>0</v>
      </c>
      <c r="AA31" s="9">
        <v>8</v>
      </c>
      <c r="AB31" s="2">
        <v>8</v>
      </c>
      <c r="AC31" s="3">
        <v>50</v>
      </c>
      <c r="AD31" s="2">
        <v>0</v>
      </c>
      <c r="AE31" s="2">
        <v>0</v>
      </c>
      <c r="AF31" s="10">
        <v>0</v>
      </c>
      <c r="AG31" s="9">
        <v>3</v>
      </c>
      <c r="AH31" s="2">
        <v>4</v>
      </c>
      <c r="AI31" s="3">
        <v>57.14</v>
      </c>
      <c r="AJ31" s="2">
        <v>0</v>
      </c>
      <c r="AK31" s="2">
        <v>0</v>
      </c>
      <c r="AL31" s="10">
        <v>0</v>
      </c>
      <c r="AM31" s="9">
        <v>1</v>
      </c>
      <c r="AN31" s="2">
        <v>1</v>
      </c>
      <c r="AO31" s="3">
        <v>50</v>
      </c>
      <c r="AP31" s="2">
        <v>0</v>
      </c>
      <c r="AQ31" s="2">
        <v>0</v>
      </c>
      <c r="AR31" s="10">
        <v>0</v>
      </c>
      <c r="AS31" s="6">
        <v>1</v>
      </c>
      <c r="AT31" s="2">
        <v>1</v>
      </c>
      <c r="AU31" s="3">
        <v>50</v>
      </c>
      <c r="AV31" s="2">
        <v>0</v>
      </c>
      <c r="AW31" s="2">
        <v>0</v>
      </c>
      <c r="AX31" s="27">
        <v>0</v>
      </c>
      <c r="AY31" s="9">
        <v>126</v>
      </c>
      <c r="AZ31" s="2">
        <v>88</v>
      </c>
      <c r="BA31" s="3">
        <v>41.12</v>
      </c>
      <c r="BB31" s="2">
        <v>0</v>
      </c>
      <c r="BC31" s="2">
        <v>0</v>
      </c>
      <c r="BD31" s="10">
        <v>0</v>
      </c>
      <c r="BE31" s="31">
        <f t="shared" si="0"/>
        <v>126</v>
      </c>
      <c r="BF31" s="32">
        <f t="shared" si="1"/>
        <v>88</v>
      </c>
      <c r="BG31" s="15">
        <f t="shared" si="2"/>
        <v>0.41121495327102803</v>
      </c>
    </row>
    <row r="32" spans="2:59" x14ac:dyDescent="0.2">
      <c r="B32" s="7" t="s">
        <v>45</v>
      </c>
      <c r="C32" s="9">
        <v>2</v>
      </c>
      <c r="D32" s="2">
        <v>2</v>
      </c>
      <c r="E32" s="3">
        <v>50</v>
      </c>
      <c r="F32" s="2">
        <v>0</v>
      </c>
      <c r="G32" s="2">
        <v>0</v>
      </c>
      <c r="H32" s="10">
        <v>0</v>
      </c>
      <c r="I32" s="9">
        <v>11</v>
      </c>
      <c r="J32" s="2">
        <v>26</v>
      </c>
      <c r="K32" s="3">
        <v>70.27</v>
      </c>
      <c r="L32" s="2">
        <v>11</v>
      </c>
      <c r="M32" s="2">
        <v>37</v>
      </c>
      <c r="N32" s="10">
        <v>77.08</v>
      </c>
      <c r="O32" s="9">
        <v>26</v>
      </c>
      <c r="P32" s="2">
        <v>44</v>
      </c>
      <c r="Q32" s="3">
        <v>62.86</v>
      </c>
      <c r="R32" s="2">
        <v>31</v>
      </c>
      <c r="S32" s="2">
        <v>49</v>
      </c>
      <c r="T32" s="10">
        <v>61.25</v>
      </c>
      <c r="U32" s="9">
        <v>55</v>
      </c>
      <c r="V32" s="2">
        <v>36</v>
      </c>
      <c r="W32" s="3">
        <v>39.56</v>
      </c>
      <c r="X32" s="2">
        <v>71</v>
      </c>
      <c r="Y32" s="2">
        <v>67</v>
      </c>
      <c r="Z32" s="10">
        <v>48.55</v>
      </c>
      <c r="AA32" s="9">
        <v>31</v>
      </c>
      <c r="AB32" s="2">
        <v>39</v>
      </c>
      <c r="AC32" s="3">
        <v>55.71</v>
      </c>
      <c r="AD32" s="2">
        <v>71</v>
      </c>
      <c r="AE32" s="2">
        <v>59</v>
      </c>
      <c r="AF32" s="10">
        <v>45.38</v>
      </c>
      <c r="AG32" s="9">
        <v>13</v>
      </c>
      <c r="AH32" s="2">
        <v>12</v>
      </c>
      <c r="AI32" s="3">
        <v>48</v>
      </c>
      <c r="AJ32" s="2">
        <v>20</v>
      </c>
      <c r="AK32" s="2">
        <v>25</v>
      </c>
      <c r="AL32" s="10">
        <v>55.56</v>
      </c>
      <c r="AM32" s="9">
        <v>5</v>
      </c>
      <c r="AN32" s="2">
        <v>3</v>
      </c>
      <c r="AO32" s="3">
        <v>37.5</v>
      </c>
      <c r="AP32" s="2">
        <v>3</v>
      </c>
      <c r="AQ32" s="2">
        <v>2</v>
      </c>
      <c r="AR32" s="10">
        <v>40</v>
      </c>
      <c r="AS32" s="6">
        <v>1</v>
      </c>
      <c r="AT32" s="2">
        <v>2</v>
      </c>
      <c r="AU32" s="3">
        <v>66.67</v>
      </c>
      <c r="AV32" s="2">
        <v>0</v>
      </c>
      <c r="AW32" s="2">
        <v>0</v>
      </c>
      <c r="AX32" s="27">
        <v>0</v>
      </c>
      <c r="AY32" s="9">
        <v>144</v>
      </c>
      <c r="AZ32" s="2">
        <v>164</v>
      </c>
      <c r="BA32" s="3">
        <v>53.25</v>
      </c>
      <c r="BB32" s="2">
        <v>207</v>
      </c>
      <c r="BC32" s="2">
        <v>239</v>
      </c>
      <c r="BD32" s="10">
        <v>53.59</v>
      </c>
      <c r="BE32" s="31">
        <f t="shared" si="0"/>
        <v>351</v>
      </c>
      <c r="BF32" s="32">
        <f t="shared" si="1"/>
        <v>403</v>
      </c>
      <c r="BG32" s="15">
        <f t="shared" si="2"/>
        <v>0.53448275862068961</v>
      </c>
    </row>
    <row r="33" spans="2:59" x14ac:dyDescent="0.2">
      <c r="B33" s="7" t="s">
        <v>46</v>
      </c>
      <c r="C33" s="9">
        <v>0</v>
      </c>
      <c r="D33" s="2">
        <v>0</v>
      </c>
      <c r="E33" s="3">
        <v>0</v>
      </c>
      <c r="F33" s="2">
        <v>0</v>
      </c>
      <c r="G33" s="2">
        <v>0</v>
      </c>
      <c r="H33" s="10">
        <v>0</v>
      </c>
      <c r="I33" s="9">
        <v>14</v>
      </c>
      <c r="J33" s="2">
        <v>31</v>
      </c>
      <c r="K33" s="3">
        <v>68.89</v>
      </c>
      <c r="L33" s="2">
        <v>264</v>
      </c>
      <c r="M33" s="2">
        <v>283</v>
      </c>
      <c r="N33" s="10">
        <v>51.74</v>
      </c>
      <c r="O33" s="9">
        <v>37</v>
      </c>
      <c r="P33" s="2">
        <v>92</v>
      </c>
      <c r="Q33" s="3">
        <v>71.319999999999993</v>
      </c>
      <c r="R33" s="2">
        <v>721</v>
      </c>
      <c r="S33" s="2">
        <v>556</v>
      </c>
      <c r="T33" s="10">
        <v>43.54</v>
      </c>
      <c r="U33" s="9">
        <v>70</v>
      </c>
      <c r="V33" s="2">
        <v>94</v>
      </c>
      <c r="W33" s="3">
        <v>57.32</v>
      </c>
      <c r="X33" s="2">
        <v>479</v>
      </c>
      <c r="Y33" s="2">
        <v>384</v>
      </c>
      <c r="Z33" s="10">
        <v>44.5</v>
      </c>
      <c r="AA33" s="9">
        <v>43</v>
      </c>
      <c r="AB33" s="2">
        <v>48</v>
      </c>
      <c r="AC33" s="3">
        <v>52.75</v>
      </c>
      <c r="AD33" s="2">
        <v>175</v>
      </c>
      <c r="AE33" s="2">
        <v>137</v>
      </c>
      <c r="AF33" s="10">
        <v>43.91</v>
      </c>
      <c r="AG33" s="9">
        <v>18</v>
      </c>
      <c r="AH33" s="2">
        <v>20</v>
      </c>
      <c r="AI33" s="3">
        <v>52.63</v>
      </c>
      <c r="AJ33" s="2">
        <v>73</v>
      </c>
      <c r="AK33" s="2">
        <v>44</v>
      </c>
      <c r="AL33" s="10">
        <v>37.61</v>
      </c>
      <c r="AM33" s="9">
        <v>7</v>
      </c>
      <c r="AN33" s="2">
        <v>7</v>
      </c>
      <c r="AO33" s="3">
        <v>50</v>
      </c>
      <c r="AP33" s="2">
        <v>18</v>
      </c>
      <c r="AQ33" s="2">
        <v>13</v>
      </c>
      <c r="AR33" s="10">
        <v>41.94</v>
      </c>
      <c r="AS33" s="6">
        <v>3</v>
      </c>
      <c r="AT33" s="2">
        <v>2</v>
      </c>
      <c r="AU33" s="3">
        <v>40</v>
      </c>
      <c r="AV33" s="2">
        <v>0</v>
      </c>
      <c r="AW33" s="2">
        <v>0</v>
      </c>
      <c r="AX33" s="27">
        <v>0</v>
      </c>
      <c r="AY33" s="9">
        <v>192</v>
      </c>
      <c r="AZ33" s="2">
        <v>294</v>
      </c>
      <c r="BA33" s="3">
        <v>60.49</v>
      </c>
      <c r="BB33" s="2">
        <v>1730</v>
      </c>
      <c r="BC33" s="2">
        <v>1417</v>
      </c>
      <c r="BD33" s="10">
        <v>45.03</v>
      </c>
      <c r="BE33" s="31">
        <f t="shared" si="0"/>
        <v>1922</v>
      </c>
      <c r="BF33" s="32">
        <f t="shared" si="1"/>
        <v>1711</v>
      </c>
      <c r="BG33" s="15">
        <f t="shared" si="2"/>
        <v>0.47096063859069637</v>
      </c>
    </row>
    <row r="34" spans="2:59" x14ac:dyDescent="0.2">
      <c r="B34" s="7" t="s">
        <v>47</v>
      </c>
      <c r="C34" s="9">
        <v>0</v>
      </c>
      <c r="D34" s="2">
        <v>0</v>
      </c>
      <c r="E34" s="3">
        <v>0</v>
      </c>
      <c r="F34" s="2">
        <v>0</v>
      </c>
      <c r="G34" s="2">
        <v>0</v>
      </c>
      <c r="H34" s="10">
        <v>0</v>
      </c>
      <c r="I34" s="9">
        <v>0</v>
      </c>
      <c r="J34" s="2">
        <v>0</v>
      </c>
      <c r="K34" s="3">
        <v>0</v>
      </c>
      <c r="L34" s="2">
        <v>10</v>
      </c>
      <c r="M34" s="2">
        <v>3</v>
      </c>
      <c r="N34" s="10">
        <v>23.08</v>
      </c>
      <c r="O34" s="9">
        <v>0</v>
      </c>
      <c r="P34" s="2">
        <v>0</v>
      </c>
      <c r="Q34" s="3">
        <v>0</v>
      </c>
      <c r="R34" s="2">
        <v>44</v>
      </c>
      <c r="S34" s="2">
        <v>19</v>
      </c>
      <c r="T34" s="10">
        <v>30.16</v>
      </c>
      <c r="U34" s="9">
        <v>0</v>
      </c>
      <c r="V34" s="2">
        <v>0</v>
      </c>
      <c r="W34" s="3">
        <v>0</v>
      </c>
      <c r="X34" s="2">
        <v>29</v>
      </c>
      <c r="Y34" s="2">
        <v>9</v>
      </c>
      <c r="Z34" s="10">
        <v>23.68</v>
      </c>
      <c r="AA34" s="9">
        <v>0</v>
      </c>
      <c r="AB34" s="2">
        <v>0</v>
      </c>
      <c r="AC34" s="3">
        <v>0</v>
      </c>
      <c r="AD34" s="2">
        <v>8</v>
      </c>
      <c r="AE34" s="2">
        <v>4</v>
      </c>
      <c r="AF34" s="10">
        <v>33.33</v>
      </c>
      <c r="AG34" s="9">
        <v>0</v>
      </c>
      <c r="AH34" s="2">
        <v>0</v>
      </c>
      <c r="AI34" s="3">
        <v>0</v>
      </c>
      <c r="AJ34" s="2">
        <v>2</v>
      </c>
      <c r="AK34" s="2">
        <v>0</v>
      </c>
      <c r="AL34" s="10">
        <v>0</v>
      </c>
      <c r="AM34" s="9">
        <v>0</v>
      </c>
      <c r="AN34" s="2">
        <v>0</v>
      </c>
      <c r="AO34" s="3">
        <v>0</v>
      </c>
      <c r="AP34" s="2">
        <v>1</v>
      </c>
      <c r="AQ34" s="2">
        <v>0</v>
      </c>
      <c r="AR34" s="10">
        <v>0</v>
      </c>
      <c r="AS34" s="6">
        <v>0</v>
      </c>
      <c r="AT34" s="2">
        <v>0</v>
      </c>
      <c r="AU34" s="3">
        <v>0</v>
      </c>
      <c r="AV34" s="2">
        <v>0</v>
      </c>
      <c r="AW34" s="2">
        <v>0</v>
      </c>
      <c r="AX34" s="27">
        <v>0</v>
      </c>
      <c r="AY34" s="9">
        <v>0</v>
      </c>
      <c r="AZ34" s="2">
        <v>0</v>
      </c>
      <c r="BA34" s="3">
        <v>0</v>
      </c>
      <c r="BB34" s="2">
        <v>94</v>
      </c>
      <c r="BC34" s="2">
        <v>35</v>
      </c>
      <c r="BD34" s="10">
        <v>27.13</v>
      </c>
      <c r="BE34" s="31">
        <f t="shared" si="0"/>
        <v>94</v>
      </c>
      <c r="BF34" s="32">
        <f t="shared" si="1"/>
        <v>35</v>
      </c>
      <c r="BG34" s="15">
        <f t="shared" si="2"/>
        <v>0.27131782945736432</v>
      </c>
    </row>
    <row r="35" spans="2:59" x14ac:dyDescent="0.2">
      <c r="B35" s="7" t="s">
        <v>48</v>
      </c>
      <c r="C35" s="9">
        <v>3</v>
      </c>
      <c r="D35" s="2">
        <v>6</v>
      </c>
      <c r="E35" s="3">
        <v>66.67</v>
      </c>
      <c r="F35" s="2">
        <v>0</v>
      </c>
      <c r="G35" s="2">
        <v>1</v>
      </c>
      <c r="H35" s="10">
        <v>100</v>
      </c>
      <c r="I35" s="9">
        <v>64</v>
      </c>
      <c r="J35" s="2">
        <v>137</v>
      </c>
      <c r="K35" s="3">
        <v>68.16</v>
      </c>
      <c r="L35" s="2">
        <v>56</v>
      </c>
      <c r="M35" s="2">
        <v>94</v>
      </c>
      <c r="N35" s="10">
        <v>62.67</v>
      </c>
      <c r="O35" s="9">
        <v>181</v>
      </c>
      <c r="P35" s="2">
        <v>233</v>
      </c>
      <c r="Q35" s="3">
        <v>56.28</v>
      </c>
      <c r="R35" s="2">
        <v>471</v>
      </c>
      <c r="S35" s="2">
        <v>405</v>
      </c>
      <c r="T35" s="10">
        <v>46.23</v>
      </c>
      <c r="U35" s="9">
        <v>223</v>
      </c>
      <c r="V35" s="2">
        <v>296</v>
      </c>
      <c r="W35" s="3">
        <v>57.03</v>
      </c>
      <c r="X35" s="2">
        <v>601</v>
      </c>
      <c r="Y35" s="2">
        <v>530</v>
      </c>
      <c r="Z35" s="10">
        <v>46.86</v>
      </c>
      <c r="AA35" s="9">
        <v>145</v>
      </c>
      <c r="AB35" s="2">
        <v>136</v>
      </c>
      <c r="AC35" s="3">
        <v>48.4</v>
      </c>
      <c r="AD35" s="2">
        <v>255</v>
      </c>
      <c r="AE35" s="2">
        <v>233</v>
      </c>
      <c r="AF35" s="10">
        <v>47.75</v>
      </c>
      <c r="AG35" s="9">
        <v>28</v>
      </c>
      <c r="AH35" s="2">
        <v>31</v>
      </c>
      <c r="AI35" s="3">
        <v>52.54</v>
      </c>
      <c r="AJ35" s="2">
        <v>29</v>
      </c>
      <c r="AK35" s="2">
        <v>26</v>
      </c>
      <c r="AL35" s="10">
        <v>47.27</v>
      </c>
      <c r="AM35" s="9">
        <v>14</v>
      </c>
      <c r="AN35" s="2">
        <v>12</v>
      </c>
      <c r="AO35" s="3">
        <v>46.15</v>
      </c>
      <c r="AP35" s="2">
        <v>11</v>
      </c>
      <c r="AQ35" s="2">
        <v>11</v>
      </c>
      <c r="AR35" s="10">
        <v>50</v>
      </c>
      <c r="AS35" s="6">
        <v>2</v>
      </c>
      <c r="AT35" s="2">
        <v>2</v>
      </c>
      <c r="AU35" s="3">
        <v>50</v>
      </c>
      <c r="AV35" s="2">
        <v>0</v>
      </c>
      <c r="AW35" s="2">
        <v>0</v>
      </c>
      <c r="AX35" s="27">
        <v>0</v>
      </c>
      <c r="AY35" s="9">
        <v>660</v>
      </c>
      <c r="AZ35" s="2">
        <v>853</v>
      </c>
      <c r="BA35" s="3">
        <v>56.38</v>
      </c>
      <c r="BB35" s="2">
        <v>1423</v>
      </c>
      <c r="BC35" s="2">
        <v>1300</v>
      </c>
      <c r="BD35" s="10">
        <v>47.74</v>
      </c>
      <c r="BE35" s="31">
        <f t="shared" si="0"/>
        <v>2083</v>
      </c>
      <c r="BF35" s="32">
        <f t="shared" si="1"/>
        <v>2153</v>
      </c>
      <c r="BG35" s="15">
        <f t="shared" si="2"/>
        <v>0.50826251180358828</v>
      </c>
    </row>
    <row r="36" spans="2:59" x14ac:dyDescent="0.2">
      <c r="B36" s="7" t="s">
        <v>49</v>
      </c>
      <c r="C36" s="9">
        <v>1</v>
      </c>
      <c r="D36" s="2">
        <v>1</v>
      </c>
      <c r="E36" s="3">
        <v>50</v>
      </c>
      <c r="F36" s="2">
        <v>0</v>
      </c>
      <c r="G36" s="2">
        <v>0</v>
      </c>
      <c r="H36" s="10">
        <v>0</v>
      </c>
      <c r="I36" s="9">
        <v>14</v>
      </c>
      <c r="J36" s="2">
        <v>16</v>
      </c>
      <c r="K36" s="3">
        <v>53.33</v>
      </c>
      <c r="L36" s="2">
        <v>0</v>
      </c>
      <c r="M36" s="2">
        <v>0</v>
      </c>
      <c r="N36" s="10">
        <v>0</v>
      </c>
      <c r="O36" s="9">
        <v>35</v>
      </c>
      <c r="P36" s="2">
        <v>20</v>
      </c>
      <c r="Q36" s="3">
        <v>36.36</v>
      </c>
      <c r="R36" s="2">
        <v>5</v>
      </c>
      <c r="S36" s="2">
        <v>2</v>
      </c>
      <c r="T36" s="10">
        <v>28.57</v>
      </c>
      <c r="U36" s="9">
        <v>43</v>
      </c>
      <c r="V36" s="2">
        <v>31</v>
      </c>
      <c r="W36" s="3">
        <v>41.89</v>
      </c>
      <c r="X36" s="2">
        <v>2</v>
      </c>
      <c r="Y36" s="2">
        <v>5</v>
      </c>
      <c r="Z36" s="10">
        <v>71.430000000000007</v>
      </c>
      <c r="AA36" s="9">
        <v>34</v>
      </c>
      <c r="AB36" s="2">
        <v>17</v>
      </c>
      <c r="AC36" s="3">
        <v>33.33</v>
      </c>
      <c r="AD36" s="2">
        <v>15</v>
      </c>
      <c r="AE36" s="2">
        <v>2</v>
      </c>
      <c r="AF36" s="10">
        <v>11.76</v>
      </c>
      <c r="AG36" s="9">
        <v>11</v>
      </c>
      <c r="AH36" s="2">
        <v>1</v>
      </c>
      <c r="AI36" s="3">
        <v>8.33</v>
      </c>
      <c r="AJ36" s="2">
        <v>8</v>
      </c>
      <c r="AK36" s="2">
        <v>2</v>
      </c>
      <c r="AL36" s="10">
        <v>20</v>
      </c>
      <c r="AM36" s="9">
        <v>5</v>
      </c>
      <c r="AN36" s="2">
        <v>1</v>
      </c>
      <c r="AO36" s="3">
        <v>16.670000000000002</v>
      </c>
      <c r="AP36" s="2">
        <v>0</v>
      </c>
      <c r="AQ36" s="2">
        <v>0</v>
      </c>
      <c r="AR36" s="10">
        <v>0</v>
      </c>
      <c r="AS36" s="6">
        <v>1</v>
      </c>
      <c r="AT36" s="2">
        <v>0</v>
      </c>
      <c r="AU36" s="3">
        <v>0</v>
      </c>
      <c r="AV36" s="2">
        <v>0</v>
      </c>
      <c r="AW36" s="2">
        <v>0</v>
      </c>
      <c r="AX36" s="27">
        <v>0</v>
      </c>
      <c r="AY36" s="9">
        <v>144</v>
      </c>
      <c r="AZ36" s="2">
        <v>87</v>
      </c>
      <c r="BA36" s="3">
        <v>37.659999999999997</v>
      </c>
      <c r="BB36" s="2">
        <v>30</v>
      </c>
      <c r="BC36" s="2">
        <v>11</v>
      </c>
      <c r="BD36" s="10">
        <v>26.83</v>
      </c>
      <c r="BE36" s="31">
        <f t="shared" si="0"/>
        <v>174</v>
      </c>
      <c r="BF36" s="32">
        <f t="shared" si="1"/>
        <v>98</v>
      </c>
      <c r="BG36" s="15">
        <f t="shared" si="2"/>
        <v>0.36029411764705882</v>
      </c>
    </row>
    <row r="37" spans="2:59" x14ac:dyDescent="0.2">
      <c r="B37" s="7" t="s">
        <v>50</v>
      </c>
      <c r="C37" s="9">
        <v>0</v>
      </c>
      <c r="D37" s="2">
        <v>1</v>
      </c>
      <c r="E37" s="3">
        <v>100</v>
      </c>
      <c r="F37" s="2">
        <v>0</v>
      </c>
      <c r="G37" s="2">
        <v>0</v>
      </c>
      <c r="H37" s="10">
        <v>0</v>
      </c>
      <c r="I37" s="9">
        <v>2</v>
      </c>
      <c r="J37" s="2">
        <v>3</v>
      </c>
      <c r="K37" s="3">
        <v>60</v>
      </c>
      <c r="L37" s="2">
        <v>0</v>
      </c>
      <c r="M37" s="2">
        <v>0</v>
      </c>
      <c r="N37" s="10">
        <v>0</v>
      </c>
      <c r="O37" s="9">
        <v>7</v>
      </c>
      <c r="P37" s="2">
        <v>5</v>
      </c>
      <c r="Q37" s="3">
        <v>41.67</v>
      </c>
      <c r="R37" s="2">
        <v>2</v>
      </c>
      <c r="S37" s="2">
        <v>0</v>
      </c>
      <c r="T37" s="10">
        <v>0</v>
      </c>
      <c r="U37" s="9">
        <v>2</v>
      </c>
      <c r="V37" s="2">
        <v>5</v>
      </c>
      <c r="W37" s="3">
        <v>71.430000000000007</v>
      </c>
      <c r="X37" s="2">
        <v>1</v>
      </c>
      <c r="Y37" s="2">
        <v>0</v>
      </c>
      <c r="Z37" s="10">
        <v>0</v>
      </c>
      <c r="AA37" s="9">
        <v>2</v>
      </c>
      <c r="AB37" s="2">
        <v>1</v>
      </c>
      <c r="AC37" s="3">
        <v>33.33</v>
      </c>
      <c r="AD37" s="2">
        <v>1</v>
      </c>
      <c r="AE37" s="2">
        <v>0</v>
      </c>
      <c r="AF37" s="10">
        <v>0</v>
      </c>
      <c r="AG37" s="9">
        <v>7</v>
      </c>
      <c r="AH37" s="2">
        <v>2</v>
      </c>
      <c r="AI37" s="3">
        <v>22.22</v>
      </c>
      <c r="AJ37" s="2">
        <v>0</v>
      </c>
      <c r="AK37" s="2">
        <v>0</v>
      </c>
      <c r="AL37" s="10">
        <v>0</v>
      </c>
      <c r="AM37" s="9">
        <v>0</v>
      </c>
      <c r="AN37" s="2">
        <v>0</v>
      </c>
      <c r="AO37" s="3">
        <v>0</v>
      </c>
      <c r="AP37" s="2">
        <v>0</v>
      </c>
      <c r="AQ37" s="2">
        <v>0</v>
      </c>
      <c r="AR37" s="10">
        <v>0</v>
      </c>
      <c r="AS37" s="6">
        <v>1</v>
      </c>
      <c r="AT37" s="2">
        <v>0</v>
      </c>
      <c r="AU37" s="3">
        <v>0</v>
      </c>
      <c r="AV37" s="2">
        <v>0</v>
      </c>
      <c r="AW37" s="2">
        <v>0</v>
      </c>
      <c r="AX37" s="27">
        <v>0</v>
      </c>
      <c r="AY37" s="9">
        <v>21</v>
      </c>
      <c r="AZ37" s="2">
        <v>17</v>
      </c>
      <c r="BA37" s="3">
        <v>44.74</v>
      </c>
      <c r="BB37" s="2">
        <v>4</v>
      </c>
      <c r="BC37" s="2">
        <v>0</v>
      </c>
      <c r="BD37" s="10">
        <v>0</v>
      </c>
      <c r="BE37" s="31">
        <f t="shared" si="0"/>
        <v>25</v>
      </c>
      <c r="BF37" s="32">
        <f t="shared" si="1"/>
        <v>17</v>
      </c>
      <c r="BG37" s="15">
        <f t="shared" si="2"/>
        <v>0.40476190476190477</v>
      </c>
    </row>
    <row r="38" spans="2:59" x14ac:dyDescent="0.2">
      <c r="B38" s="7" t="s">
        <v>51</v>
      </c>
      <c r="C38" s="9">
        <v>0</v>
      </c>
      <c r="D38" s="2">
        <v>0</v>
      </c>
      <c r="E38" s="3">
        <v>0</v>
      </c>
      <c r="F38" s="2">
        <v>0</v>
      </c>
      <c r="G38" s="2">
        <v>0</v>
      </c>
      <c r="H38" s="10">
        <v>0</v>
      </c>
      <c r="I38" s="9">
        <v>2</v>
      </c>
      <c r="J38" s="2">
        <v>2</v>
      </c>
      <c r="K38" s="3">
        <v>50</v>
      </c>
      <c r="L38" s="2">
        <v>0</v>
      </c>
      <c r="M38" s="2">
        <v>0</v>
      </c>
      <c r="N38" s="10">
        <v>0</v>
      </c>
      <c r="O38" s="9">
        <v>33</v>
      </c>
      <c r="P38" s="2">
        <v>28</v>
      </c>
      <c r="Q38" s="3">
        <v>45.9</v>
      </c>
      <c r="R38" s="2">
        <v>0</v>
      </c>
      <c r="S38" s="2">
        <v>0</v>
      </c>
      <c r="T38" s="10">
        <v>0</v>
      </c>
      <c r="U38" s="9">
        <v>33</v>
      </c>
      <c r="V38" s="2">
        <v>21</v>
      </c>
      <c r="W38" s="3">
        <v>38.89</v>
      </c>
      <c r="X38" s="2">
        <v>0</v>
      </c>
      <c r="Y38" s="2">
        <v>0</v>
      </c>
      <c r="Z38" s="10">
        <v>0</v>
      </c>
      <c r="AA38" s="9">
        <v>11</v>
      </c>
      <c r="AB38" s="2">
        <v>11</v>
      </c>
      <c r="AC38" s="3">
        <v>50</v>
      </c>
      <c r="AD38" s="2">
        <v>0</v>
      </c>
      <c r="AE38" s="2">
        <v>0</v>
      </c>
      <c r="AF38" s="10">
        <v>0</v>
      </c>
      <c r="AG38" s="9">
        <v>5</v>
      </c>
      <c r="AH38" s="2">
        <v>3</v>
      </c>
      <c r="AI38" s="3">
        <v>37.5</v>
      </c>
      <c r="AJ38" s="2">
        <v>0</v>
      </c>
      <c r="AK38" s="2">
        <v>0</v>
      </c>
      <c r="AL38" s="10">
        <v>0</v>
      </c>
      <c r="AM38" s="9">
        <v>2</v>
      </c>
      <c r="AN38" s="2">
        <v>0</v>
      </c>
      <c r="AO38" s="3">
        <v>0</v>
      </c>
      <c r="AP38" s="2">
        <v>0</v>
      </c>
      <c r="AQ38" s="2">
        <v>0</v>
      </c>
      <c r="AR38" s="10">
        <v>0</v>
      </c>
      <c r="AS38" s="6">
        <v>1</v>
      </c>
      <c r="AT38" s="2">
        <v>1</v>
      </c>
      <c r="AU38" s="3">
        <v>50</v>
      </c>
      <c r="AV38" s="2">
        <v>0</v>
      </c>
      <c r="AW38" s="2">
        <v>0</v>
      </c>
      <c r="AX38" s="27">
        <v>0</v>
      </c>
      <c r="AY38" s="9">
        <v>87</v>
      </c>
      <c r="AZ38" s="2">
        <v>66</v>
      </c>
      <c r="BA38" s="3">
        <v>43.14</v>
      </c>
      <c r="BB38" s="2">
        <v>0</v>
      </c>
      <c r="BC38" s="2">
        <v>0</v>
      </c>
      <c r="BD38" s="10">
        <v>0</v>
      </c>
      <c r="BE38" s="31">
        <f t="shared" si="0"/>
        <v>87</v>
      </c>
      <c r="BF38" s="32">
        <f t="shared" si="1"/>
        <v>66</v>
      </c>
      <c r="BG38" s="15">
        <f t="shared" si="2"/>
        <v>0.43137254901960786</v>
      </c>
    </row>
    <row r="39" spans="2:59" x14ac:dyDescent="0.2">
      <c r="B39" s="7" t="s">
        <v>52</v>
      </c>
      <c r="C39" s="9">
        <v>0</v>
      </c>
      <c r="D39" s="2">
        <v>0</v>
      </c>
      <c r="E39" s="3">
        <v>0</v>
      </c>
      <c r="F39" s="2">
        <v>1</v>
      </c>
      <c r="G39" s="2">
        <v>4</v>
      </c>
      <c r="H39" s="10">
        <v>80</v>
      </c>
      <c r="I39" s="9">
        <v>1</v>
      </c>
      <c r="J39" s="2">
        <v>3</v>
      </c>
      <c r="K39" s="3">
        <v>75</v>
      </c>
      <c r="L39" s="2">
        <v>28</v>
      </c>
      <c r="M39" s="2">
        <v>21</v>
      </c>
      <c r="N39" s="10">
        <v>42.86</v>
      </c>
      <c r="O39" s="9">
        <v>6</v>
      </c>
      <c r="P39" s="2">
        <v>5</v>
      </c>
      <c r="Q39" s="3">
        <v>45.45</v>
      </c>
      <c r="R39" s="2">
        <v>91</v>
      </c>
      <c r="S39" s="2">
        <v>58</v>
      </c>
      <c r="T39" s="10">
        <v>38.93</v>
      </c>
      <c r="U39" s="9">
        <v>9</v>
      </c>
      <c r="V39" s="2">
        <v>9</v>
      </c>
      <c r="W39" s="3">
        <v>50</v>
      </c>
      <c r="X39" s="2">
        <v>56</v>
      </c>
      <c r="Y39" s="2">
        <v>44</v>
      </c>
      <c r="Z39" s="10">
        <v>44</v>
      </c>
      <c r="AA39" s="9">
        <v>7</v>
      </c>
      <c r="AB39" s="2">
        <v>5</v>
      </c>
      <c r="AC39" s="3">
        <v>41.67</v>
      </c>
      <c r="AD39" s="2">
        <v>40</v>
      </c>
      <c r="AE39" s="2">
        <v>22</v>
      </c>
      <c r="AF39" s="10">
        <v>35.479999999999997</v>
      </c>
      <c r="AG39" s="9">
        <v>3</v>
      </c>
      <c r="AH39" s="2">
        <v>4</v>
      </c>
      <c r="AI39" s="3">
        <v>57.14</v>
      </c>
      <c r="AJ39" s="2">
        <v>12</v>
      </c>
      <c r="AK39" s="2">
        <v>11</v>
      </c>
      <c r="AL39" s="10">
        <v>47.83</v>
      </c>
      <c r="AM39" s="9">
        <v>2</v>
      </c>
      <c r="AN39" s="2">
        <v>2</v>
      </c>
      <c r="AO39" s="3">
        <v>50</v>
      </c>
      <c r="AP39" s="2">
        <v>10</v>
      </c>
      <c r="AQ39" s="2">
        <v>5</v>
      </c>
      <c r="AR39" s="10">
        <v>33.33</v>
      </c>
      <c r="AS39" s="6">
        <v>0</v>
      </c>
      <c r="AT39" s="2">
        <v>1</v>
      </c>
      <c r="AU39" s="3">
        <v>100</v>
      </c>
      <c r="AV39" s="2">
        <v>2</v>
      </c>
      <c r="AW39" s="2">
        <v>1</v>
      </c>
      <c r="AX39" s="27">
        <v>33.33</v>
      </c>
      <c r="AY39" s="9">
        <v>28</v>
      </c>
      <c r="AZ39" s="2">
        <v>29</v>
      </c>
      <c r="BA39" s="3">
        <v>50.88</v>
      </c>
      <c r="BB39" s="2">
        <v>240</v>
      </c>
      <c r="BC39" s="2">
        <v>166</v>
      </c>
      <c r="BD39" s="10">
        <v>40.89</v>
      </c>
      <c r="BE39" s="31">
        <f t="shared" si="0"/>
        <v>268</v>
      </c>
      <c r="BF39" s="32">
        <f t="shared" si="1"/>
        <v>195</v>
      </c>
      <c r="BG39" s="15">
        <f t="shared" si="2"/>
        <v>0.42116630669546434</v>
      </c>
    </row>
    <row r="40" spans="2:59" x14ac:dyDescent="0.2">
      <c r="B40" s="7" t="s">
        <v>53</v>
      </c>
      <c r="C40" s="9">
        <v>0</v>
      </c>
      <c r="D40" s="2">
        <v>0</v>
      </c>
      <c r="E40" s="3">
        <v>0</v>
      </c>
      <c r="F40" s="2">
        <v>0</v>
      </c>
      <c r="G40" s="2">
        <v>0</v>
      </c>
      <c r="H40" s="10">
        <v>0</v>
      </c>
      <c r="I40" s="9">
        <v>0</v>
      </c>
      <c r="J40" s="2">
        <v>0</v>
      </c>
      <c r="K40" s="3">
        <v>0</v>
      </c>
      <c r="L40" s="2">
        <v>1</v>
      </c>
      <c r="M40" s="2">
        <v>1</v>
      </c>
      <c r="N40" s="10">
        <v>50</v>
      </c>
      <c r="O40" s="9">
        <v>10</v>
      </c>
      <c r="P40" s="2">
        <v>9</v>
      </c>
      <c r="Q40" s="3">
        <v>47.37</v>
      </c>
      <c r="R40" s="2">
        <v>8</v>
      </c>
      <c r="S40" s="2">
        <v>5</v>
      </c>
      <c r="T40" s="10">
        <v>38.46</v>
      </c>
      <c r="U40" s="9">
        <v>20</v>
      </c>
      <c r="V40" s="2">
        <v>24</v>
      </c>
      <c r="W40" s="3">
        <v>54.55</v>
      </c>
      <c r="X40" s="2">
        <v>12</v>
      </c>
      <c r="Y40" s="2">
        <v>15</v>
      </c>
      <c r="Z40" s="10">
        <v>55.56</v>
      </c>
      <c r="AA40" s="9">
        <v>12</v>
      </c>
      <c r="AB40" s="2">
        <v>9</v>
      </c>
      <c r="AC40" s="3">
        <v>42.86</v>
      </c>
      <c r="AD40" s="2">
        <v>4</v>
      </c>
      <c r="AE40" s="2">
        <v>5</v>
      </c>
      <c r="AF40" s="10">
        <v>55.56</v>
      </c>
      <c r="AG40" s="9">
        <v>10</v>
      </c>
      <c r="AH40" s="2">
        <v>5</v>
      </c>
      <c r="AI40" s="3">
        <v>33.33</v>
      </c>
      <c r="AJ40" s="2">
        <v>1</v>
      </c>
      <c r="AK40" s="2">
        <v>1</v>
      </c>
      <c r="AL40" s="10">
        <v>50</v>
      </c>
      <c r="AM40" s="9">
        <v>3</v>
      </c>
      <c r="AN40" s="2">
        <v>0</v>
      </c>
      <c r="AO40" s="3">
        <v>0</v>
      </c>
      <c r="AP40" s="2">
        <v>2</v>
      </c>
      <c r="AQ40" s="2">
        <v>1</v>
      </c>
      <c r="AR40" s="10">
        <v>33.33</v>
      </c>
      <c r="AS40" s="6">
        <v>1</v>
      </c>
      <c r="AT40" s="2">
        <v>1</v>
      </c>
      <c r="AU40" s="3">
        <v>50</v>
      </c>
      <c r="AV40" s="2">
        <v>0</v>
      </c>
      <c r="AW40" s="2">
        <v>0</v>
      </c>
      <c r="AX40" s="27">
        <v>0</v>
      </c>
      <c r="AY40" s="9">
        <v>56</v>
      </c>
      <c r="AZ40" s="2">
        <v>48</v>
      </c>
      <c r="BA40" s="3">
        <v>46.15</v>
      </c>
      <c r="BB40" s="2">
        <v>28</v>
      </c>
      <c r="BC40" s="2">
        <v>28</v>
      </c>
      <c r="BD40" s="10">
        <v>50</v>
      </c>
      <c r="BE40" s="31">
        <f t="shared" si="0"/>
        <v>84</v>
      </c>
      <c r="BF40" s="32">
        <f t="shared" si="1"/>
        <v>76</v>
      </c>
      <c r="BG40" s="15">
        <f t="shared" si="2"/>
        <v>0.47499999999999998</v>
      </c>
    </row>
    <row r="41" spans="2:59" x14ac:dyDescent="0.2">
      <c r="B41" s="7" t="s">
        <v>54</v>
      </c>
      <c r="C41" s="9">
        <v>0</v>
      </c>
      <c r="D41" s="2">
        <v>0</v>
      </c>
      <c r="E41" s="3">
        <v>0</v>
      </c>
      <c r="F41" s="2">
        <v>0</v>
      </c>
      <c r="G41" s="2">
        <v>0</v>
      </c>
      <c r="H41" s="10">
        <v>0</v>
      </c>
      <c r="I41" s="9">
        <v>0</v>
      </c>
      <c r="J41" s="2">
        <v>3</v>
      </c>
      <c r="K41" s="3">
        <v>100</v>
      </c>
      <c r="L41" s="2">
        <v>0</v>
      </c>
      <c r="M41" s="2">
        <v>0</v>
      </c>
      <c r="N41" s="10">
        <v>0</v>
      </c>
      <c r="O41" s="9">
        <v>3</v>
      </c>
      <c r="P41" s="2">
        <v>6</v>
      </c>
      <c r="Q41" s="3">
        <v>66.67</v>
      </c>
      <c r="R41" s="2">
        <v>0</v>
      </c>
      <c r="S41" s="2">
        <v>0</v>
      </c>
      <c r="T41" s="10">
        <v>0</v>
      </c>
      <c r="U41" s="9">
        <v>3</v>
      </c>
      <c r="V41" s="2">
        <v>6</v>
      </c>
      <c r="W41" s="3">
        <v>66.67</v>
      </c>
      <c r="X41" s="2">
        <v>0</v>
      </c>
      <c r="Y41" s="2">
        <v>0</v>
      </c>
      <c r="Z41" s="10">
        <v>0</v>
      </c>
      <c r="AA41" s="9">
        <v>3</v>
      </c>
      <c r="AB41" s="2">
        <v>1</v>
      </c>
      <c r="AC41" s="3">
        <v>25</v>
      </c>
      <c r="AD41" s="2">
        <v>0</v>
      </c>
      <c r="AE41" s="2">
        <v>0</v>
      </c>
      <c r="AF41" s="10">
        <v>0</v>
      </c>
      <c r="AG41" s="9">
        <v>0</v>
      </c>
      <c r="AH41" s="2">
        <v>0</v>
      </c>
      <c r="AI41" s="3">
        <v>0</v>
      </c>
      <c r="AJ41" s="2">
        <v>0</v>
      </c>
      <c r="AK41" s="2">
        <v>0</v>
      </c>
      <c r="AL41" s="10">
        <v>0</v>
      </c>
      <c r="AM41" s="9">
        <v>1</v>
      </c>
      <c r="AN41" s="2">
        <v>0</v>
      </c>
      <c r="AO41" s="3">
        <v>0</v>
      </c>
      <c r="AP41" s="2">
        <v>0</v>
      </c>
      <c r="AQ41" s="2">
        <v>0</v>
      </c>
      <c r="AR41" s="10">
        <v>0</v>
      </c>
      <c r="AS41" s="6">
        <v>0</v>
      </c>
      <c r="AT41" s="2">
        <v>0</v>
      </c>
      <c r="AU41" s="3">
        <v>0</v>
      </c>
      <c r="AV41" s="2">
        <v>0</v>
      </c>
      <c r="AW41" s="2">
        <v>0</v>
      </c>
      <c r="AX41" s="27">
        <v>0</v>
      </c>
      <c r="AY41" s="9">
        <v>10</v>
      </c>
      <c r="AZ41" s="2">
        <v>16</v>
      </c>
      <c r="BA41" s="3">
        <v>61.54</v>
      </c>
      <c r="BB41" s="2">
        <v>0</v>
      </c>
      <c r="BC41" s="2">
        <v>0</v>
      </c>
      <c r="BD41" s="10">
        <v>0</v>
      </c>
      <c r="BE41" s="31">
        <f t="shared" si="0"/>
        <v>10</v>
      </c>
      <c r="BF41" s="32">
        <f t="shared" si="1"/>
        <v>16</v>
      </c>
      <c r="BG41" s="15">
        <f t="shared" si="2"/>
        <v>0.61538461538461542</v>
      </c>
    </row>
    <row r="42" spans="2:59" x14ac:dyDescent="0.2">
      <c r="B42" s="7" t="s">
        <v>55</v>
      </c>
      <c r="C42" s="9">
        <v>0</v>
      </c>
      <c r="D42" s="2">
        <v>0</v>
      </c>
      <c r="E42" s="3">
        <v>0</v>
      </c>
      <c r="F42" s="2">
        <v>0</v>
      </c>
      <c r="G42" s="2">
        <v>0</v>
      </c>
      <c r="H42" s="10">
        <v>0</v>
      </c>
      <c r="I42" s="9">
        <v>3</v>
      </c>
      <c r="J42" s="2">
        <v>3</v>
      </c>
      <c r="K42" s="3">
        <v>50</v>
      </c>
      <c r="L42" s="2">
        <v>1</v>
      </c>
      <c r="M42" s="2">
        <v>8</v>
      </c>
      <c r="N42" s="10">
        <v>88.89</v>
      </c>
      <c r="O42" s="9">
        <v>5</v>
      </c>
      <c r="P42" s="2">
        <v>5</v>
      </c>
      <c r="Q42" s="3">
        <v>50</v>
      </c>
      <c r="R42" s="2">
        <v>6</v>
      </c>
      <c r="S42" s="2">
        <v>4</v>
      </c>
      <c r="T42" s="10">
        <v>40</v>
      </c>
      <c r="U42" s="9">
        <v>4</v>
      </c>
      <c r="V42" s="2">
        <v>3</v>
      </c>
      <c r="W42" s="3">
        <v>42.86</v>
      </c>
      <c r="X42" s="2">
        <v>8</v>
      </c>
      <c r="Y42" s="2">
        <v>3</v>
      </c>
      <c r="Z42" s="10">
        <v>27.27</v>
      </c>
      <c r="AA42" s="9">
        <v>0</v>
      </c>
      <c r="AB42" s="2">
        <v>2</v>
      </c>
      <c r="AC42" s="3">
        <v>100</v>
      </c>
      <c r="AD42" s="2">
        <v>4</v>
      </c>
      <c r="AE42" s="2">
        <v>4</v>
      </c>
      <c r="AF42" s="10">
        <v>50</v>
      </c>
      <c r="AG42" s="9">
        <v>3</v>
      </c>
      <c r="AH42" s="2">
        <v>3</v>
      </c>
      <c r="AI42" s="3">
        <v>50</v>
      </c>
      <c r="AJ42" s="2">
        <v>3</v>
      </c>
      <c r="AK42" s="2">
        <v>3</v>
      </c>
      <c r="AL42" s="10">
        <v>50</v>
      </c>
      <c r="AM42" s="9">
        <v>0</v>
      </c>
      <c r="AN42" s="2">
        <v>0</v>
      </c>
      <c r="AO42" s="3">
        <v>0</v>
      </c>
      <c r="AP42" s="2">
        <v>1</v>
      </c>
      <c r="AQ42" s="2">
        <v>1</v>
      </c>
      <c r="AR42" s="10">
        <v>50</v>
      </c>
      <c r="AS42" s="6">
        <v>1</v>
      </c>
      <c r="AT42" s="2">
        <v>1</v>
      </c>
      <c r="AU42" s="3">
        <v>50</v>
      </c>
      <c r="AV42" s="2">
        <v>0</v>
      </c>
      <c r="AW42" s="2">
        <v>0</v>
      </c>
      <c r="AX42" s="27">
        <v>0</v>
      </c>
      <c r="AY42" s="9">
        <v>16</v>
      </c>
      <c r="AZ42" s="2">
        <v>17</v>
      </c>
      <c r="BA42" s="3">
        <v>51.52</v>
      </c>
      <c r="BB42" s="2">
        <v>23</v>
      </c>
      <c r="BC42" s="2">
        <v>23</v>
      </c>
      <c r="BD42" s="10">
        <v>50</v>
      </c>
      <c r="BE42" s="31">
        <f t="shared" si="0"/>
        <v>39</v>
      </c>
      <c r="BF42" s="32">
        <f t="shared" si="1"/>
        <v>40</v>
      </c>
      <c r="BG42" s="15">
        <f t="shared" si="2"/>
        <v>0.50632911392405067</v>
      </c>
    </row>
    <row r="43" spans="2:59" x14ac:dyDescent="0.2">
      <c r="B43" s="7" t="s">
        <v>56</v>
      </c>
      <c r="C43" s="9">
        <v>1</v>
      </c>
      <c r="D43" s="2">
        <v>7</v>
      </c>
      <c r="E43" s="3">
        <v>87.5</v>
      </c>
      <c r="F43" s="2">
        <v>0</v>
      </c>
      <c r="G43" s="2">
        <v>2</v>
      </c>
      <c r="H43" s="10">
        <v>100</v>
      </c>
      <c r="I43" s="9">
        <v>2</v>
      </c>
      <c r="J43" s="2">
        <v>0</v>
      </c>
      <c r="K43" s="3">
        <v>0</v>
      </c>
      <c r="L43" s="2">
        <v>1</v>
      </c>
      <c r="M43" s="2">
        <v>1</v>
      </c>
      <c r="N43" s="10">
        <v>50</v>
      </c>
      <c r="O43" s="9">
        <v>5</v>
      </c>
      <c r="P43" s="2">
        <v>4</v>
      </c>
      <c r="Q43" s="3">
        <v>44.44</v>
      </c>
      <c r="R43" s="2">
        <v>0</v>
      </c>
      <c r="S43" s="2">
        <v>0</v>
      </c>
      <c r="T43" s="10">
        <v>0</v>
      </c>
      <c r="U43" s="9">
        <v>6</v>
      </c>
      <c r="V43" s="2">
        <v>7</v>
      </c>
      <c r="W43" s="3">
        <v>53.85</v>
      </c>
      <c r="X43" s="2">
        <v>0</v>
      </c>
      <c r="Y43" s="2">
        <v>0</v>
      </c>
      <c r="Z43" s="10">
        <v>0</v>
      </c>
      <c r="AA43" s="9">
        <v>3</v>
      </c>
      <c r="AB43" s="2">
        <v>5</v>
      </c>
      <c r="AC43" s="3">
        <v>62.5</v>
      </c>
      <c r="AD43" s="2">
        <v>0</v>
      </c>
      <c r="AE43" s="2">
        <v>0</v>
      </c>
      <c r="AF43" s="10">
        <v>0</v>
      </c>
      <c r="AG43" s="9">
        <v>2</v>
      </c>
      <c r="AH43" s="2">
        <v>0</v>
      </c>
      <c r="AI43" s="3">
        <v>0</v>
      </c>
      <c r="AJ43" s="2">
        <v>0</v>
      </c>
      <c r="AK43" s="2">
        <v>0</v>
      </c>
      <c r="AL43" s="10">
        <v>0</v>
      </c>
      <c r="AM43" s="9">
        <v>0</v>
      </c>
      <c r="AN43" s="2">
        <v>1</v>
      </c>
      <c r="AO43" s="3">
        <v>100</v>
      </c>
      <c r="AP43" s="2">
        <v>0</v>
      </c>
      <c r="AQ43" s="2">
        <v>0</v>
      </c>
      <c r="AR43" s="10">
        <v>0</v>
      </c>
      <c r="AS43" s="6">
        <v>2</v>
      </c>
      <c r="AT43" s="2">
        <v>0</v>
      </c>
      <c r="AU43" s="3">
        <v>0</v>
      </c>
      <c r="AV43" s="2">
        <v>0</v>
      </c>
      <c r="AW43" s="2">
        <v>0</v>
      </c>
      <c r="AX43" s="27">
        <v>0</v>
      </c>
      <c r="AY43" s="9">
        <v>21</v>
      </c>
      <c r="AZ43" s="2">
        <v>24</v>
      </c>
      <c r="BA43" s="3">
        <v>53.33</v>
      </c>
      <c r="BB43" s="2">
        <v>1</v>
      </c>
      <c r="BC43" s="2">
        <v>3</v>
      </c>
      <c r="BD43" s="10">
        <v>75</v>
      </c>
      <c r="BE43" s="31">
        <f t="shared" si="0"/>
        <v>22</v>
      </c>
      <c r="BF43" s="32">
        <f t="shared" si="1"/>
        <v>27</v>
      </c>
      <c r="BG43" s="15">
        <f t="shared" si="2"/>
        <v>0.55102040816326525</v>
      </c>
    </row>
    <row r="44" spans="2:59" x14ac:dyDescent="0.2">
      <c r="B44" s="7" t="s">
        <v>57</v>
      </c>
      <c r="C44" s="9">
        <v>0</v>
      </c>
      <c r="D44" s="2">
        <v>0</v>
      </c>
      <c r="E44" s="3">
        <v>0</v>
      </c>
      <c r="F44" s="2">
        <v>0</v>
      </c>
      <c r="G44" s="2">
        <v>0</v>
      </c>
      <c r="H44" s="10">
        <v>0</v>
      </c>
      <c r="I44" s="9">
        <v>6</v>
      </c>
      <c r="J44" s="2">
        <v>3</v>
      </c>
      <c r="K44" s="3">
        <v>33.33</v>
      </c>
      <c r="L44" s="2">
        <v>0</v>
      </c>
      <c r="M44" s="2">
        <v>0</v>
      </c>
      <c r="N44" s="10">
        <v>0</v>
      </c>
      <c r="O44" s="9">
        <v>24</v>
      </c>
      <c r="P44" s="2">
        <v>8</v>
      </c>
      <c r="Q44" s="3">
        <v>25</v>
      </c>
      <c r="R44" s="2">
        <v>5</v>
      </c>
      <c r="S44" s="2">
        <v>1</v>
      </c>
      <c r="T44" s="10">
        <v>16.670000000000002</v>
      </c>
      <c r="U44" s="9">
        <v>14</v>
      </c>
      <c r="V44" s="2">
        <v>4</v>
      </c>
      <c r="W44" s="3">
        <v>22.22</v>
      </c>
      <c r="X44" s="2">
        <v>0</v>
      </c>
      <c r="Y44" s="2">
        <v>0</v>
      </c>
      <c r="Z44" s="10">
        <v>0</v>
      </c>
      <c r="AA44" s="9">
        <v>12</v>
      </c>
      <c r="AB44" s="2">
        <v>3</v>
      </c>
      <c r="AC44" s="3">
        <v>20</v>
      </c>
      <c r="AD44" s="2">
        <v>0</v>
      </c>
      <c r="AE44" s="2">
        <v>0</v>
      </c>
      <c r="AF44" s="10">
        <v>0</v>
      </c>
      <c r="AG44" s="9">
        <v>4</v>
      </c>
      <c r="AH44" s="2">
        <v>0</v>
      </c>
      <c r="AI44" s="3">
        <v>0</v>
      </c>
      <c r="AJ44" s="2">
        <v>0</v>
      </c>
      <c r="AK44" s="2">
        <v>0</v>
      </c>
      <c r="AL44" s="10">
        <v>0</v>
      </c>
      <c r="AM44" s="9">
        <v>4</v>
      </c>
      <c r="AN44" s="2">
        <v>0</v>
      </c>
      <c r="AO44" s="3">
        <v>0</v>
      </c>
      <c r="AP44" s="2">
        <v>0</v>
      </c>
      <c r="AQ44" s="2">
        <v>0</v>
      </c>
      <c r="AR44" s="10">
        <v>0</v>
      </c>
      <c r="AS44" s="6">
        <v>2</v>
      </c>
      <c r="AT44" s="2">
        <v>0</v>
      </c>
      <c r="AU44" s="3">
        <v>0</v>
      </c>
      <c r="AV44" s="2">
        <v>0</v>
      </c>
      <c r="AW44" s="2">
        <v>0</v>
      </c>
      <c r="AX44" s="27">
        <v>0</v>
      </c>
      <c r="AY44" s="9">
        <v>66</v>
      </c>
      <c r="AZ44" s="2">
        <v>18</v>
      </c>
      <c r="BA44" s="3">
        <v>21.43</v>
      </c>
      <c r="BB44" s="2">
        <v>5</v>
      </c>
      <c r="BC44" s="2">
        <v>1</v>
      </c>
      <c r="BD44" s="10">
        <v>16.670000000000002</v>
      </c>
      <c r="BE44" s="31">
        <f t="shared" si="0"/>
        <v>71</v>
      </c>
      <c r="BF44" s="32">
        <f t="shared" si="1"/>
        <v>19</v>
      </c>
      <c r="BG44" s="15">
        <f t="shared" si="2"/>
        <v>0.21111111111111111</v>
      </c>
    </row>
    <row r="45" spans="2:59" x14ac:dyDescent="0.2">
      <c r="B45" s="7" t="s">
        <v>58</v>
      </c>
      <c r="C45" s="9">
        <v>0</v>
      </c>
      <c r="D45" s="2">
        <v>0</v>
      </c>
      <c r="E45" s="3">
        <v>0</v>
      </c>
      <c r="F45" s="2">
        <v>0</v>
      </c>
      <c r="G45" s="2">
        <v>1</v>
      </c>
      <c r="H45" s="10">
        <v>100</v>
      </c>
      <c r="I45" s="9">
        <v>17</v>
      </c>
      <c r="J45" s="2">
        <v>41</v>
      </c>
      <c r="K45" s="3">
        <v>70.69</v>
      </c>
      <c r="L45" s="2">
        <v>30</v>
      </c>
      <c r="M45" s="2">
        <v>39</v>
      </c>
      <c r="N45" s="10">
        <v>56.52</v>
      </c>
      <c r="O45" s="9">
        <v>71</v>
      </c>
      <c r="P45" s="2">
        <v>114</v>
      </c>
      <c r="Q45" s="3">
        <v>61.62</v>
      </c>
      <c r="R45" s="2">
        <v>227</v>
      </c>
      <c r="S45" s="2">
        <v>172</v>
      </c>
      <c r="T45" s="10">
        <v>43.11</v>
      </c>
      <c r="U45" s="9">
        <v>94</v>
      </c>
      <c r="V45" s="2">
        <v>110</v>
      </c>
      <c r="W45" s="3">
        <v>53.92</v>
      </c>
      <c r="X45" s="2">
        <v>254</v>
      </c>
      <c r="Y45" s="2">
        <v>177</v>
      </c>
      <c r="Z45" s="10">
        <v>41.07</v>
      </c>
      <c r="AA45" s="9">
        <v>70</v>
      </c>
      <c r="AB45" s="2">
        <v>67</v>
      </c>
      <c r="AC45" s="3">
        <v>48.91</v>
      </c>
      <c r="AD45" s="2">
        <v>137</v>
      </c>
      <c r="AE45" s="2">
        <v>79</v>
      </c>
      <c r="AF45" s="10">
        <v>36.57</v>
      </c>
      <c r="AG45" s="9">
        <v>29</v>
      </c>
      <c r="AH45" s="2">
        <v>28</v>
      </c>
      <c r="AI45" s="3">
        <v>49.12</v>
      </c>
      <c r="AJ45" s="2">
        <v>33</v>
      </c>
      <c r="AK45" s="2">
        <v>34</v>
      </c>
      <c r="AL45" s="10">
        <v>50.75</v>
      </c>
      <c r="AM45" s="9">
        <v>16</v>
      </c>
      <c r="AN45" s="2">
        <v>11</v>
      </c>
      <c r="AO45" s="3">
        <v>40.74</v>
      </c>
      <c r="AP45" s="2">
        <v>24</v>
      </c>
      <c r="AQ45" s="2">
        <v>5</v>
      </c>
      <c r="AR45" s="10">
        <v>17.239999999999998</v>
      </c>
      <c r="AS45" s="6">
        <v>3</v>
      </c>
      <c r="AT45" s="2">
        <v>3</v>
      </c>
      <c r="AU45" s="3">
        <v>50</v>
      </c>
      <c r="AV45" s="2">
        <v>0</v>
      </c>
      <c r="AW45" s="2">
        <v>0</v>
      </c>
      <c r="AX45" s="27">
        <v>0</v>
      </c>
      <c r="AY45" s="9">
        <v>300</v>
      </c>
      <c r="AZ45" s="2">
        <v>374</v>
      </c>
      <c r="BA45" s="3">
        <v>55.49</v>
      </c>
      <c r="BB45" s="2">
        <v>705</v>
      </c>
      <c r="BC45" s="2">
        <v>507</v>
      </c>
      <c r="BD45" s="10">
        <v>41.83</v>
      </c>
      <c r="BE45" s="31">
        <f t="shared" si="0"/>
        <v>1005</v>
      </c>
      <c r="BF45" s="32">
        <f t="shared" si="1"/>
        <v>881</v>
      </c>
      <c r="BG45" s="15">
        <f t="shared" si="2"/>
        <v>0.46712619300106045</v>
      </c>
    </row>
    <row r="46" spans="2:59" x14ac:dyDescent="0.2">
      <c r="B46" s="7" t="s">
        <v>59</v>
      </c>
      <c r="C46" s="9">
        <v>1</v>
      </c>
      <c r="D46" s="2">
        <v>3</v>
      </c>
      <c r="E46" s="3">
        <v>75</v>
      </c>
      <c r="F46" s="2">
        <v>2</v>
      </c>
      <c r="G46" s="2">
        <v>7</v>
      </c>
      <c r="H46" s="10">
        <v>77.78</v>
      </c>
      <c r="I46" s="9">
        <v>34</v>
      </c>
      <c r="J46" s="2">
        <v>49</v>
      </c>
      <c r="K46" s="3">
        <v>59.04</v>
      </c>
      <c r="L46" s="2">
        <v>37</v>
      </c>
      <c r="M46" s="2">
        <v>50</v>
      </c>
      <c r="N46" s="10">
        <v>57.47</v>
      </c>
      <c r="O46" s="9">
        <v>91</v>
      </c>
      <c r="P46" s="2">
        <v>149</v>
      </c>
      <c r="Q46" s="3">
        <v>62.08</v>
      </c>
      <c r="R46" s="2">
        <v>137</v>
      </c>
      <c r="S46" s="2">
        <v>121</v>
      </c>
      <c r="T46" s="10">
        <v>46.9</v>
      </c>
      <c r="U46" s="9">
        <v>202</v>
      </c>
      <c r="V46" s="2">
        <v>246</v>
      </c>
      <c r="W46" s="3">
        <v>54.91</v>
      </c>
      <c r="X46" s="2">
        <v>297</v>
      </c>
      <c r="Y46" s="2">
        <v>168</v>
      </c>
      <c r="Z46" s="10">
        <v>36.130000000000003</v>
      </c>
      <c r="AA46" s="9">
        <v>207</v>
      </c>
      <c r="AB46" s="2">
        <v>195</v>
      </c>
      <c r="AC46" s="3">
        <v>48.51</v>
      </c>
      <c r="AD46" s="2">
        <v>193</v>
      </c>
      <c r="AE46" s="2">
        <v>143</v>
      </c>
      <c r="AF46" s="10">
        <v>42.56</v>
      </c>
      <c r="AG46" s="9">
        <v>49</v>
      </c>
      <c r="AH46" s="2">
        <v>31</v>
      </c>
      <c r="AI46" s="3">
        <v>38.75</v>
      </c>
      <c r="AJ46" s="2">
        <v>78</v>
      </c>
      <c r="AK46" s="2">
        <v>43</v>
      </c>
      <c r="AL46" s="10">
        <v>35.54</v>
      </c>
      <c r="AM46" s="9">
        <v>26</v>
      </c>
      <c r="AN46" s="2">
        <v>17</v>
      </c>
      <c r="AO46" s="3">
        <v>39.53</v>
      </c>
      <c r="AP46" s="2">
        <v>15</v>
      </c>
      <c r="AQ46" s="2">
        <v>6</v>
      </c>
      <c r="AR46" s="10">
        <v>28.57</v>
      </c>
      <c r="AS46" s="6">
        <v>9</v>
      </c>
      <c r="AT46" s="2">
        <v>10</v>
      </c>
      <c r="AU46" s="3">
        <v>52.63</v>
      </c>
      <c r="AV46" s="2">
        <v>3</v>
      </c>
      <c r="AW46" s="2">
        <v>2</v>
      </c>
      <c r="AX46" s="27">
        <v>40</v>
      </c>
      <c r="AY46" s="9">
        <v>619</v>
      </c>
      <c r="AZ46" s="2">
        <v>700</v>
      </c>
      <c r="BA46" s="3">
        <v>53.07</v>
      </c>
      <c r="BB46" s="2">
        <v>762</v>
      </c>
      <c r="BC46" s="2">
        <v>540</v>
      </c>
      <c r="BD46" s="10">
        <v>41.47</v>
      </c>
      <c r="BE46" s="31">
        <f t="shared" si="0"/>
        <v>1381</v>
      </c>
      <c r="BF46" s="32">
        <f t="shared" si="1"/>
        <v>1240</v>
      </c>
      <c r="BG46" s="15">
        <f t="shared" si="2"/>
        <v>0.47310186951545213</v>
      </c>
    </row>
    <row r="47" spans="2:59" x14ac:dyDescent="0.2">
      <c r="B47" s="7" t="s">
        <v>60</v>
      </c>
      <c r="C47" s="9">
        <v>1</v>
      </c>
      <c r="D47" s="2">
        <v>1</v>
      </c>
      <c r="E47" s="3">
        <v>50</v>
      </c>
      <c r="F47" s="2">
        <v>0</v>
      </c>
      <c r="G47" s="2">
        <v>1</v>
      </c>
      <c r="H47" s="10">
        <v>100</v>
      </c>
      <c r="I47" s="9">
        <v>16</v>
      </c>
      <c r="J47" s="2">
        <v>47</v>
      </c>
      <c r="K47" s="3">
        <v>74.599999999999994</v>
      </c>
      <c r="L47" s="2">
        <v>0</v>
      </c>
      <c r="M47" s="2">
        <v>0</v>
      </c>
      <c r="N47" s="10">
        <v>0</v>
      </c>
      <c r="O47" s="9">
        <v>85</v>
      </c>
      <c r="P47" s="2">
        <v>97</v>
      </c>
      <c r="Q47" s="3">
        <v>53.3</v>
      </c>
      <c r="R47" s="2">
        <v>1</v>
      </c>
      <c r="S47" s="2">
        <v>0</v>
      </c>
      <c r="T47" s="10">
        <v>0</v>
      </c>
      <c r="U47" s="9">
        <v>103</v>
      </c>
      <c r="V47" s="2">
        <v>97</v>
      </c>
      <c r="W47" s="3">
        <v>48.5</v>
      </c>
      <c r="X47" s="2">
        <v>2</v>
      </c>
      <c r="Y47" s="2">
        <v>1</v>
      </c>
      <c r="Z47" s="10">
        <v>33.33</v>
      </c>
      <c r="AA47" s="9">
        <v>72</v>
      </c>
      <c r="AB47" s="2">
        <v>31</v>
      </c>
      <c r="AC47" s="3">
        <v>30.1</v>
      </c>
      <c r="AD47" s="2">
        <v>2</v>
      </c>
      <c r="AE47" s="2">
        <v>1</v>
      </c>
      <c r="AF47" s="10">
        <v>33.33</v>
      </c>
      <c r="AG47" s="9">
        <v>35</v>
      </c>
      <c r="AH47" s="2">
        <v>21</v>
      </c>
      <c r="AI47" s="3">
        <v>37.5</v>
      </c>
      <c r="AJ47" s="2">
        <v>3</v>
      </c>
      <c r="AK47" s="2">
        <v>1</v>
      </c>
      <c r="AL47" s="10">
        <v>25</v>
      </c>
      <c r="AM47" s="9">
        <v>10</v>
      </c>
      <c r="AN47" s="2">
        <v>1</v>
      </c>
      <c r="AO47" s="3">
        <v>9.09</v>
      </c>
      <c r="AP47" s="2">
        <v>0</v>
      </c>
      <c r="AQ47" s="2">
        <v>0</v>
      </c>
      <c r="AR47" s="10">
        <v>0</v>
      </c>
      <c r="AS47" s="6">
        <v>6</v>
      </c>
      <c r="AT47" s="2">
        <v>3</v>
      </c>
      <c r="AU47" s="3">
        <v>33.33</v>
      </c>
      <c r="AV47" s="2">
        <v>0</v>
      </c>
      <c r="AW47" s="2">
        <v>0</v>
      </c>
      <c r="AX47" s="27">
        <v>0</v>
      </c>
      <c r="AY47" s="9">
        <v>328</v>
      </c>
      <c r="AZ47" s="2">
        <v>298</v>
      </c>
      <c r="BA47" s="3">
        <v>47.6</v>
      </c>
      <c r="BB47" s="2">
        <v>8</v>
      </c>
      <c r="BC47" s="2">
        <v>4</v>
      </c>
      <c r="BD47" s="10">
        <v>33.33</v>
      </c>
      <c r="BE47" s="31">
        <f t="shared" si="0"/>
        <v>336</v>
      </c>
      <c r="BF47" s="32">
        <f t="shared" si="1"/>
        <v>302</v>
      </c>
      <c r="BG47" s="15">
        <f t="shared" si="2"/>
        <v>0.47335423197492166</v>
      </c>
    </row>
    <row r="48" spans="2:59" x14ac:dyDescent="0.2">
      <c r="B48" s="7" t="s">
        <v>61</v>
      </c>
      <c r="C48" s="9">
        <v>3</v>
      </c>
      <c r="D48" s="2">
        <v>3</v>
      </c>
      <c r="E48" s="3">
        <v>50</v>
      </c>
      <c r="F48" s="2">
        <v>0</v>
      </c>
      <c r="G48" s="2">
        <v>0</v>
      </c>
      <c r="H48" s="10">
        <v>0</v>
      </c>
      <c r="I48" s="9">
        <v>9</v>
      </c>
      <c r="J48" s="2">
        <v>18</v>
      </c>
      <c r="K48" s="3">
        <v>66.67</v>
      </c>
      <c r="L48" s="2">
        <v>2</v>
      </c>
      <c r="M48" s="2">
        <v>1</v>
      </c>
      <c r="N48" s="10">
        <v>33.33</v>
      </c>
      <c r="O48" s="9">
        <v>20</v>
      </c>
      <c r="P48" s="2">
        <v>34</v>
      </c>
      <c r="Q48" s="3">
        <v>62.96</v>
      </c>
      <c r="R48" s="2">
        <v>4</v>
      </c>
      <c r="S48" s="2">
        <v>0</v>
      </c>
      <c r="T48" s="10">
        <v>0</v>
      </c>
      <c r="U48" s="9">
        <v>35</v>
      </c>
      <c r="V48" s="2">
        <v>31</v>
      </c>
      <c r="W48" s="3">
        <v>46.97</v>
      </c>
      <c r="X48" s="2">
        <v>15</v>
      </c>
      <c r="Y48" s="2">
        <v>3</v>
      </c>
      <c r="Z48" s="10">
        <v>16.670000000000002</v>
      </c>
      <c r="AA48" s="9">
        <v>24</v>
      </c>
      <c r="AB48" s="2">
        <v>11</v>
      </c>
      <c r="AC48" s="3">
        <v>31.43</v>
      </c>
      <c r="AD48" s="2">
        <v>3</v>
      </c>
      <c r="AE48" s="2">
        <v>1</v>
      </c>
      <c r="AF48" s="10">
        <v>25</v>
      </c>
      <c r="AG48" s="9">
        <v>10</v>
      </c>
      <c r="AH48" s="2">
        <v>1</v>
      </c>
      <c r="AI48" s="3">
        <v>9.09</v>
      </c>
      <c r="AJ48" s="2">
        <v>2</v>
      </c>
      <c r="AK48" s="2">
        <v>0</v>
      </c>
      <c r="AL48" s="10">
        <v>0</v>
      </c>
      <c r="AM48" s="9">
        <v>6</v>
      </c>
      <c r="AN48" s="2">
        <v>3</v>
      </c>
      <c r="AO48" s="3">
        <v>33.33</v>
      </c>
      <c r="AP48" s="2">
        <v>0</v>
      </c>
      <c r="AQ48" s="2">
        <v>0</v>
      </c>
      <c r="AR48" s="10">
        <v>0</v>
      </c>
      <c r="AS48" s="6">
        <v>2</v>
      </c>
      <c r="AT48" s="2">
        <v>1</v>
      </c>
      <c r="AU48" s="3">
        <v>33.33</v>
      </c>
      <c r="AV48" s="2">
        <v>0</v>
      </c>
      <c r="AW48" s="2">
        <v>0</v>
      </c>
      <c r="AX48" s="27">
        <v>0</v>
      </c>
      <c r="AY48" s="9">
        <v>109</v>
      </c>
      <c r="AZ48" s="2">
        <v>102</v>
      </c>
      <c r="BA48" s="3">
        <v>48.34</v>
      </c>
      <c r="BB48" s="2">
        <v>26</v>
      </c>
      <c r="BC48" s="2">
        <v>5</v>
      </c>
      <c r="BD48" s="10">
        <v>16.13</v>
      </c>
      <c r="BE48" s="31">
        <f t="shared" si="0"/>
        <v>135</v>
      </c>
      <c r="BF48" s="32">
        <f t="shared" si="1"/>
        <v>107</v>
      </c>
      <c r="BG48" s="15">
        <f t="shared" si="2"/>
        <v>0.44214876033057854</v>
      </c>
    </row>
    <row r="49" spans="2:59" ht="16" thickBot="1" x14ac:dyDescent="0.25">
      <c r="B49" s="8" t="s">
        <v>62</v>
      </c>
      <c r="C49" s="11">
        <v>56</v>
      </c>
      <c r="D49" s="12">
        <v>110</v>
      </c>
      <c r="E49" s="13">
        <v>66.27</v>
      </c>
      <c r="F49" s="12">
        <v>25</v>
      </c>
      <c r="G49" s="12">
        <v>44</v>
      </c>
      <c r="H49" s="14">
        <v>63.77</v>
      </c>
      <c r="I49" s="11">
        <v>863</v>
      </c>
      <c r="J49" s="12">
        <v>1521</v>
      </c>
      <c r="K49" s="13">
        <v>63.8</v>
      </c>
      <c r="L49" s="12">
        <v>972</v>
      </c>
      <c r="M49" s="12">
        <v>1083</v>
      </c>
      <c r="N49" s="14">
        <v>52.7</v>
      </c>
      <c r="O49" s="11">
        <v>2555</v>
      </c>
      <c r="P49" s="12">
        <v>3045</v>
      </c>
      <c r="Q49" s="13">
        <v>54.37</v>
      </c>
      <c r="R49" s="12">
        <v>3576</v>
      </c>
      <c r="S49" s="12">
        <v>2769</v>
      </c>
      <c r="T49" s="14">
        <v>43.64</v>
      </c>
      <c r="U49" s="11">
        <v>3206</v>
      </c>
      <c r="V49" s="12">
        <v>3262</v>
      </c>
      <c r="W49" s="13">
        <v>50.43</v>
      </c>
      <c r="X49" s="12">
        <v>4039</v>
      </c>
      <c r="Y49" s="12">
        <v>2811</v>
      </c>
      <c r="Z49" s="14">
        <v>41.04</v>
      </c>
      <c r="AA49" s="11">
        <v>2035</v>
      </c>
      <c r="AB49" s="12">
        <v>1586</v>
      </c>
      <c r="AC49" s="13">
        <v>43.8</v>
      </c>
      <c r="AD49" s="12">
        <v>2106</v>
      </c>
      <c r="AE49" s="12">
        <v>1355</v>
      </c>
      <c r="AF49" s="14">
        <v>39.15</v>
      </c>
      <c r="AG49" s="11">
        <v>601</v>
      </c>
      <c r="AH49" s="12">
        <v>434</v>
      </c>
      <c r="AI49" s="13">
        <v>41.93</v>
      </c>
      <c r="AJ49" s="12">
        <v>619</v>
      </c>
      <c r="AK49" s="12">
        <v>444</v>
      </c>
      <c r="AL49" s="14">
        <v>41.77</v>
      </c>
      <c r="AM49" s="11">
        <v>256</v>
      </c>
      <c r="AN49" s="12">
        <v>147</v>
      </c>
      <c r="AO49" s="13">
        <v>36.479999999999997</v>
      </c>
      <c r="AP49" s="12">
        <v>180</v>
      </c>
      <c r="AQ49" s="12">
        <v>108</v>
      </c>
      <c r="AR49" s="14">
        <v>37.5</v>
      </c>
      <c r="AS49" s="18">
        <v>99</v>
      </c>
      <c r="AT49" s="12">
        <v>97</v>
      </c>
      <c r="AU49" s="13">
        <v>49.49</v>
      </c>
      <c r="AV49" s="12">
        <v>46</v>
      </c>
      <c r="AW49" s="12">
        <v>32</v>
      </c>
      <c r="AX49" s="28">
        <v>41.03</v>
      </c>
      <c r="AY49" s="11">
        <v>9671</v>
      </c>
      <c r="AZ49" s="12">
        <v>10202</v>
      </c>
      <c r="BA49" s="13">
        <v>51.34</v>
      </c>
      <c r="BB49" s="12">
        <v>11563</v>
      </c>
      <c r="BC49" s="12">
        <v>8646</v>
      </c>
      <c r="BD49" s="14">
        <v>42.78</v>
      </c>
      <c r="BE49" s="33">
        <f>AY49+BB49</f>
        <v>21234</v>
      </c>
      <c r="BF49" s="34">
        <f t="shared" si="1"/>
        <v>18848</v>
      </c>
      <c r="BG49" s="16">
        <f t="shared" si="2"/>
        <v>0.47023601616685795</v>
      </c>
    </row>
    <row r="50" spans="2:59" ht="0" hidden="1" customHeight="1" x14ac:dyDescent="0.2"/>
    <row r="53" spans="2:59" x14ac:dyDescent="0.2">
      <c r="AS53" s="17"/>
      <c r="AT53" s="17"/>
    </row>
  </sheetData>
  <mergeCells count="33">
    <mergeCell ref="C11:E11"/>
    <mergeCell ref="F11:H11"/>
    <mergeCell ref="I11:K11"/>
    <mergeCell ref="L11:N11"/>
    <mergeCell ref="O11:Q11"/>
    <mergeCell ref="AS11:AU11"/>
    <mergeCell ref="BE9:BG10"/>
    <mergeCell ref="AG9:AL9"/>
    <mergeCell ref="AM9:AR9"/>
    <mergeCell ref="AS9:AX9"/>
    <mergeCell ref="AY9:BD9"/>
    <mergeCell ref="AV11:AX11"/>
    <mergeCell ref="AY11:BA11"/>
    <mergeCell ref="BB11:BD11"/>
    <mergeCell ref="AG11:AI11"/>
    <mergeCell ref="AJ11:AL11"/>
    <mergeCell ref="O9:T9"/>
    <mergeCell ref="U9:Z9"/>
    <mergeCell ref="AA9:AF9"/>
    <mergeCell ref="AM11:AO11"/>
    <mergeCell ref="AP11:AR11"/>
    <mergeCell ref="R11:T11"/>
    <mergeCell ref="U11:W11"/>
    <mergeCell ref="X11:Z11"/>
    <mergeCell ref="AA11:AC11"/>
    <mergeCell ref="AD11:AF11"/>
    <mergeCell ref="C4:N4"/>
    <mergeCell ref="C5:N5"/>
    <mergeCell ref="C6:N6"/>
    <mergeCell ref="C7:N7"/>
    <mergeCell ref="C9:H9"/>
    <mergeCell ref="I9:N9"/>
    <mergeCell ref="B8:G8"/>
  </mergeCells>
  <pageMargins left="0.25" right="0.25" top="0.25" bottom="0.25" header="0.25" footer="0.25"/>
  <pageSetup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1026A-E14B-DF42-B4CA-1C72AA290433}">
  <dimension ref="A1:AY528"/>
  <sheetViews>
    <sheetView zoomScale="85" zoomScaleNormal="85" workbookViewId="0">
      <selection activeCell="B121" sqref="B121"/>
    </sheetView>
  </sheetViews>
  <sheetFormatPr baseColWidth="10" defaultColWidth="8.5" defaultRowHeight="16" x14ac:dyDescent="0.2"/>
  <cols>
    <col min="1" max="1" width="3.1640625" style="50" customWidth="1"/>
    <col min="2" max="2" width="17.1640625" style="51" customWidth="1"/>
    <col min="3" max="3" width="7.5" style="50" customWidth="1"/>
    <col min="4" max="4" width="8.83203125" style="50" customWidth="1"/>
    <col min="5" max="15" width="8.5" style="50"/>
    <col min="16" max="16" width="8.5" style="50" customWidth="1"/>
    <col min="17" max="17" width="9.5" style="50" customWidth="1"/>
    <col min="18" max="18" width="9.1640625" style="50" customWidth="1"/>
    <col min="19" max="22" width="8.5" style="50"/>
    <col min="23" max="23" width="0" style="50" hidden="1" customWidth="1"/>
    <col min="24" max="16384" width="8.5" style="50"/>
  </cols>
  <sheetData>
    <row r="1" spans="1:51" ht="15.5" customHeight="1" x14ac:dyDescent="0.2">
      <c r="A1" s="52"/>
      <c r="B1" s="65"/>
      <c r="C1" s="65"/>
      <c r="D1" s="65"/>
      <c r="E1" s="65"/>
      <c r="F1" s="65"/>
      <c r="G1" s="65"/>
      <c r="H1" s="65"/>
      <c r="I1" s="65"/>
      <c r="J1" s="65"/>
      <c r="K1" s="71"/>
      <c r="L1" s="65"/>
      <c r="M1" s="65"/>
      <c r="N1" s="65"/>
      <c r="O1" s="65"/>
      <c r="P1" s="65"/>
      <c r="Q1" s="65"/>
      <c r="R1" s="65"/>
      <c r="S1" s="65"/>
      <c r="T1" s="65"/>
      <c r="U1" s="65"/>
      <c r="V1" s="59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</row>
    <row r="2" spans="1:51" x14ac:dyDescent="0.2">
      <c r="A2" s="52"/>
      <c r="B2" s="72" t="s">
        <v>63</v>
      </c>
      <c r="C2" s="65"/>
      <c r="D2" s="65"/>
      <c r="E2" s="65"/>
      <c r="F2" s="65"/>
      <c r="G2" s="65"/>
      <c r="H2" s="65"/>
      <c r="I2" s="65"/>
      <c r="J2" s="65"/>
      <c r="K2" s="65"/>
      <c r="L2" s="68"/>
      <c r="M2" s="65"/>
      <c r="N2" s="65"/>
      <c r="O2" s="65"/>
      <c r="P2" s="65"/>
      <c r="Q2" s="65"/>
      <c r="R2" s="65"/>
      <c r="S2" s="71"/>
      <c r="T2" s="65"/>
      <c r="U2" s="65"/>
      <c r="V2" s="59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</row>
    <row r="3" spans="1:51" x14ac:dyDescent="0.2">
      <c r="A3" s="52"/>
      <c r="B3" s="70"/>
      <c r="C3" s="65"/>
      <c r="D3" s="65"/>
      <c r="E3" s="65"/>
      <c r="F3" s="65"/>
      <c r="G3" s="65"/>
      <c r="H3" s="65"/>
      <c r="I3" s="65"/>
      <c r="J3" s="65"/>
      <c r="K3" s="65"/>
      <c r="L3" s="68"/>
      <c r="M3" s="65"/>
      <c r="N3" s="65"/>
      <c r="O3" s="65"/>
      <c r="P3" s="65"/>
      <c r="Q3" s="65"/>
      <c r="R3" s="65"/>
      <c r="S3" s="65"/>
      <c r="T3" s="65"/>
      <c r="U3" s="65"/>
      <c r="V3" s="59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</row>
    <row r="4" spans="1:51" x14ac:dyDescent="0.2">
      <c r="A4" s="52"/>
      <c r="B4" s="67" t="s">
        <v>64</v>
      </c>
      <c r="C4" s="69">
        <v>2021</v>
      </c>
      <c r="D4" s="65"/>
      <c r="E4" s="65"/>
      <c r="F4" s="65"/>
      <c r="G4" s="65"/>
      <c r="H4" s="65"/>
      <c r="I4" s="65"/>
      <c r="J4" s="65"/>
      <c r="K4" s="65"/>
      <c r="L4" s="68"/>
      <c r="M4" s="65"/>
      <c r="N4" s="65"/>
      <c r="O4" s="65"/>
      <c r="P4" s="65"/>
      <c r="Q4" s="65"/>
      <c r="R4" s="65"/>
      <c r="S4" s="65"/>
      <c r="T4" s="65"/>
      <c r="U4" s="65"/>
      <c r="V4" s="59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</row>
    <row r="5" spans="1:51" x14ac:dyDescent="0.2">
      <c r="A5" s="52"/>
      <c r="B5" s="67" t="s">
        <v>2</v>
      </c>
      <c r="C5" s="65" t="s">
        <v>3</v>
      </c>
      <c r="D5" s="65"/>
      <c r="E5" s="65"/>
      <c r="F5" s="65"/>
      <c r="G5" s="65"/>
      <c r="H5" s="65"/>
      <c r="I5" s="65"/>
      <c r="J5" s="65"/>
      <c r="K5" s="65"/>
      <c r="L5" s="68"/>
      <c r="M5" s="65"/>
      <c r="N5" s="65"/>
      <c r="O5" s="65"/>
      <c r="P5" s="65"/>
      <c r="Q5" s="65"/>
      <c r="R5" s="65"/>
      <c r="S5" s="65"/>
      <c r="T5" s="65"/>
      <c r="U5" s="65"/>
      <c r="V5" s="59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</row>
    <row r="6" spans="1:51" x14ac:dyDescent="0.2">
      <c r="A6" s="52"/>
      <c r="B6" s="67" t="s">
        <v>4</v>
      </c>
      <c r="C6" s="65" t="s">
        <v>5</v>
      </c>
      <c r="D6" s="65"/>
      <c r="E6" s="65"/>
      <c r="F6" s="65"/>
      <c r="G6" s="65"/>
      <c r="H6" s="65"/>
      <c r="I6" s="65"/>
      <c r="J6" s="65"/>
      <c r="K6" s="65"/>
      <c r="L6" s="68"/>
      <c r="M6" s="65"/>
      <c r="N6" s="65"/>
      <c r="O6" s="65"/>
      <c r="P6" s="65"/>
      <c r="Q6" s="65"/>
      <c r="R6" s="65"/>
      <c r="S6" s="65"/>
      <c r="T6" s="65"/>
      <c r="U6" s="65"/>
      <c r="V6" s="59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</row>
    <row r="7" spans="1:51" x14ac:dyDescent="0.2">
      <c r="A7" s="52"/>
      <c r="B7" s="67" t="s">
        <v>6</v>
      </c>
      <c r="C7" s="65" t="s">
        <v>7</v>
      </c>
      <c r="D7" s="65"/>
      <c r="E7" s="65"/>
      <c r="F7" s="65"/>
      <c r="G7" s="65"/>
      <c r="H7" s="65"/>
      <c r="I7" s="65"/>
      <c r="J7" s="65"/>
      <c r="K7" s="65"/>
      <c r="L7" s="66"/>
      <c r="M7" s="65"/>
      <c r="N7" s="65"/>
      <c r="O7" s="65"/>
      <c r="P7" s="65"/>
      <c r="Q7" s="65"/>
      <c r="R7" s="65"/>
      <c r="S7" s="65"/>
      <c r="T7" s="65"/>
      <c r="U7" s="65"/>
      <c r="V7" s="59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</row>
    <row r="8" spans="1:51" x14ac:dyDescent="0.2">
      <c r="A8" s="52"/>
      <c r="B8" s="67"/>
      <c r="C8" s="65"/>
      <c r="D8" s="65"/>
      <c r="E8" s="65"/>
      <c r="F8" s="65"/>
      <c r="G8" s="65"/>
      <c r="H8" s="65"/>
      <c r="I8" s="65"/>
      <c r="J8" s="65"/>
      <c r="K8" s="65"/>
      <c r="L8" s="66"/>
      <c r="M8" s="65"/>
      <c r="N8" s="65"/>
      <c r="O8" s="65"/>
      <c r="P8" s="65"/>
      <c r="Q8" s="65"/>
      <c r="R8" s="65"/>
      <c r="S8" s="65"/>
      <c r="T8" s="65"/>
      <c r="U8" s="65"/>
      <c r="V8" s="59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</row>
    <row r="9" spans="1:51" x14ac:dyDescent="0.2">
      <c r="A9" s="52"/>
      <c r="B9" s="65" t="s">
        <v>65</v>
      </c>
      <c r="C9" s="65"/>
      <c r="D9" s="65"/>
      <c r="E9" s="65"/>
      <c r="F9" s="65"/>
      <c r="G9" s="65"/>
      <c r="H9" s="65"/>
      <c r="I9" s="65"/>
      <c r="J9" s="65"/>
      <c r="K9" s="65"/>
      <c r="L9" s="66"/>
      <c r="M9" s="65"/>
      <c r="N9" s="65"/>
      <c r="O9" s="65"/>
      <c r="P9" s="65"/>
      <c r="Q9" s="65"/>
      <c r="R9" s="65"/>
      <c r="S9" s="65"/>
      <c r="T9" s="65"/>
      <c r="U9" s="65"/>
      <c r="V9" s="59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</row>
    <row r="10" spans="1:51" x14ac:dyDescent="0.2">
      <c r="A10" s="52"/>
      <c r="B10" s="65" t="s">
        <v>66</v>
      </c>
      <c r="C10" s="65"/>
      <c r="D10" s="65"/>
      <c r="E10" s="65"/>
      <c r="F10" s="65"/>
      <c r="G10" s="65"/>
      <c r="H10" s="65"/>
      <c r="I10" s="65"/>
      <c r="J10" s="65"/>
      <c r="K10" s="65"/>
      <c r="L10" s="66"/>
      <c r="M10" s="65"/>
      <c r="N10" s="65"/>
      <c r="O10" s="65"/>
      <c r="P10" s="65"/>
      <c r="Q10" s="65"/>
      <c r="R10" s="65"/>
      <c r="S10" s="65"/>
      <c r="T10" s="65"/>
      <c r="U10" s="65"/>
      <c r="V10" s="59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</row>
    <row r="11" spans="1:51" x14ac:dyDescent="0.2">
      <c r="A11" s="52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6"/>
      <c r="M11" s="65"/>
      <c r="N11" s="65"/>
      <c r="O11" s="65"/>
      <c r="P11" s="65"/>
      <c r="Q11" s="65"/>
      <c r="R11" s="65"/>
      <c r="S11" s="65"/>
      <c r="T11" s="65"/>
      <c r="U11" s="65"/>
      <c r="V11" s="59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</row>
    <row r="12" spans="1:51" x14ac:dyDescent="0.2">
      <c r="A12" s="52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6"/>
      <c r="M12" s="65"/>
      <c r="N12" s="65"/>
      <c r="O12" s="65"/>
      <c r="P12" s="65"/>
      <c r="Q12" s="65"/>
      <c r="R12" s="65"/>
      <c r="S12" s="65"/>
      <c r="T12" s="65"/>
      <c r="U12" s="65"/>
      <c r="V12" s="59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</row>
    <row r="13" spans="1:51" ht="17" thickBot="1" x14ac:dyDescent="0.25">
      <c r="A13" s="52"/>
      <c r="B13" s="53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</row>
    <row r="14" spans="1:51" ht="31.25" customHeight="1" x14ac:dyDescent="0.2">
      <c r="A14" s="52"/>
      <c r="B14" s="73"/>
      <c r="C14" s="287" t="s">
        <v>10</v>
      </c>
      <c r="D14" s="288"/>
      <c r="E14" s="287" t="s">
        <v>11</v>
      </c>
      <c r="F14" s="288"/>
      <c r="G14" s="287" t="s">
        <v>12</v>
      </c>
      <c r="H14" s="288"/>
      <c r="I14" s="287" t="s">
        <v>13</v>
      </c>
      <c r="J14" s="288"/>
      <c r="K14" s="287" t="s">
        <v>14</v>
      </c>
      <c r="L14" s="288"/>
      <c r="M14" s="287" t="s">
        <v>15</v>
      </c>
      <c r="N14" s="288"/>
      <c r="O14" s="287" t="s">
        <v>16</v>
      </c>
      <c r="P14" s="288"/>
      <c r="Q14" s="287" t="s">
        <v>17</v>
      </c>
      <c r="R14" s="288"/>
      <c r="S14" s="289" t="s">
        <v>67</v>
      </c>
      <c r="T14" s="290"/>
      <c r="U14" s="291"/>
      <c r="V14" s="59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</row>
    <row r="15" spans="1:51" ht="14" customHeight="1" x14ac:dyDescent="0.2">
      <c r="A15" s="52"/>
      <c r="B15" s="74" t="s">
        <v>20</v>
      </c>
      <c r="C15" s="75" t="s">
        <v>24</v>
      </c>
      <c r="D15" s="76" t="s">
        <v>23</v>
      </c>
      <c r="E15" s="75" t="s">
        <v>24</v>
      </c>
      <c r="F15" s="76" t="s">
        <v>23</v>
      </c>
      <c r="G15" s="75" t="s">
        <v>24</v>
      </c>
      <c r="H15" s="76" t="s">
        <v>23</v>
      </c>
      <c r="I15" s="75" t="s">
        <v>24</v>
      </c>
      <c r="J15" s="76" t="s">
        <v>23</v>
      </c>
      <c r="K15" s="75" t="s">
        <v>24</v>
      </c>
      <c r="L15" s="76" t="s">
        <v>23</v>
      </c>
      <c r="M15" s="75" t="s">
        <v>24</v>
      </c>
      <c r="N15" s="76" t="s">
        <v>23</v>
      </c>
      <c r="O15" s="75" t="s">
        <v>24</v>
      </c>
      <c r="P15" s="76" t="s">
        <v>23</v>
      </c>
      <c r="Q15" s="75" t="s">
        <v>24</v>
      </c>
      <c r="R15" s="76" t="s">
        <v>23</v>
      </c>
      <c r="S15" s="75" t="s">
        <v>24</v>
      </c>
      <c r="T15" s="77" t="s">
        <v>23</v>
      </c>
      <c r="U15" s="76" t="s">
        <v>25</v>
      </c>
      <c r="V15" s="5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</row>
    <row r="16" spans="1:51" x14ac:dyDescent="0.2">
      <c r="A16" s="52"/>
      <c r="B16" s="64" t="s">
        <v>68</v>
      </c>
      <c r="C16" s="62">
        <v>0</v>
      </c>
      <c r="D16" s="63">
        <v>0</v>
      </c>
      <c r="E16" s="62">
        <v>3</v>
      </c>
      <c r="F16" s="63">
        <v>3</v>
      </c>
      <c r="G16" s="62">
        <v>22</v>
      </c>
      <c r="H16" s="63">
        <v>25</v>
      </c>
      <c r="I16" s="62">
        <v>27</v>
      </c>
      <c r="J16" s="63">
        <v>16</v>
      </c>
      <c r="K16" s="62">
        <v>6</v>
      </c>
      <c r="L16" s="63">
        <v>6</v>
      </c>
      <c r="M16" s="62">
        <v>1</v>
      </c>
      <c r="N16" s="63">
        <v>2</v>
      </c>
      <c r="O16" s="62">
        <v>0</v>
      </c>
      <c r="P16" s="63">
        <v>2</v>
      </c>
      <c r="Q16" s="62">
        <v>0</v>
      </c>
      <c r="R16" s="63">
        <v>1</v>
      </c>
      <c r="S16" s="62">
        <f t="shared" ref="S16:S47" si="0">C16+E16+G16+I16+K16+M16+O16+Q16</f>
        <v>59</v>
      </c>
      <c r="T16" s="61">
        <f t="shared" ref="T16:T47" si="1">D16+F16+H16+J16+L16+N16+P16+R16</f>
        <v>55</v>
      </c>
      <c r="U16" s="60">
        <f t="shared" ref="U16:U61" si="2">S16/W16</f>
        <v>0.51754385964912286</v>
      </c>
      <c r="V16" s="59"/>
      <c r="W16" s="52">
        <f t="shared" ref="W16:W47" si="3">S16+T16</f>
        <v>114</v>
      </c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</row>
    <row r="17" spans="1:51" x14ac:dyDescent="0.2">
      <c r="A17" s="52"/>
      <c r="B17" s="64" t="s">
        <v>69</v>
      </c>
      <c r="C17" s="62">
        <v>0</v>
      </c>
      <c r="D17" s="63">
        <v>0</v>
      </c>
      <c r="E17" s="62">
        <v>0</v>
      </c>
      <c r="F17" s="63">
        <v>0</v>
      </c>
      <c r="G17" s="62">
        <v>0</v>
      </c>
      <c r="H17" s="63">
        <v>0</v>
      </c>
      <c r="I17" s="62">
        <v>2</v>
      </c>
      <c r="J17" s="63">
        <v>2</v>
      </c>
      <c r="K17" s="62">
        <v>3</v>
      </c>
      <c r="L17" s="63">
        <v>0</v>
      </c>
      <c r="M17" s="62">
        <v>0</v>
      </c>
      <c r="N17" s="63">
        <v>1</v>
      </c>
      <c r="O17" s="62">
        <v>1</v>
      </c>
      <c r="P17" s="63">
        <v>0</v>
      </c>
      <c r="Q17" s="62">
        <v>0</v>
      </c>
      <c r="R17" s="63">
        <v>0</v>
      </c>
      <c r="S17" s="62">
        <f t="shared" si="0"/>
        <v>6</v>
      </c>
      <c r="T17" s="61">
        <f t="shared" si="1"/>
        <v>3</v>
      </c>
      <c r="U17" s="60">
        <f t="shared" si="2"/>
        <v>0.66666666666666663</v>
      </c>
      <c r="V17" s="59"/>
      <c r="W17" s="52">
        <f t="shared" si="3"/>
        <v>9</v>
      </c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</row>
    <row r="18" spans="1:51" x14ac:dyDescent="0.2">
      <c r="A18" s="52"/>
      <c r="B18" s="64" t="s">
        <v>70</v>
      </c>
      <c r="C18" s="62">
        <v>0</v>
      </c>
      <c r="D18" s="63">
        <v>0</v>
      </c>
      <c r="E18" s="62">
        <v>0</v>
      </c>
      <c r="F18" s="63">
        <v>0</v>
      </c>
      <c r="G18" s="62">
        <v>1</v>
      </c>
      <c r="H18" s="63">
        <v>5</v>
      </c>
      <c r="I18" s="62">
        <v>0</v>
      </c>
      <c r="J18" s="63">
        <v>4</v>
      </c>
      <c r="K18" s="62">
        <v>0</v>
      </c>
      <c r="L18" s="63">
        <v>1</v>
      </c>
      <c r="M18" s="62">
        <v>0</v>
      </c>
      <c r="N18" s="63">
        <v>0</v>
      </c>
      <c r="O18" s="62">
        <v>0</v>
      </c>
      <c r="P18" s="63">
        <v>0</v>
      </c>
      <c r="Q18" s="62">
        <v>0</v>
      </c>
      <c r="R18" s="63">
        <v>0</v>
      </c>
      <c r="S18" s="62">
        <f t="shared" si="0"/>
        <v>1</v>
      </c>
      <c r="T18" s="61">
        <f t="shared" si="1"/>
        <v>10</v>
      </c>
      <c r="U18" s="60">
        <f t="shared" si="2"/>
        <v>9.0909090909090912E-2</v>
      </c>
      <c r="V18" s="59"/>
      <c r="W18" s="52">
        <f t="shared" si="3"/>
        <v>11</v>
      </c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</row>
    <row r="19" spans="1:51" x14ac:dyDescent="0.2">
      <c r="A19" s="52"/>
      <c r="B19" s="64" t="s">
        <v>71</v>
      </c>
      <c r="C19" s="62">
        <v>0</v>
      </c>
      <c r="D19" s="63">
        <v>0</v>
      </c>
      <c r="E19" s="62">
        <v>0</v>
      </c>
      <c r="F19" s="63">
        <v>0</v>
      </c>
      <c r="G19" s="62">
        <v>4</v>
      </c>
      <c r="H19" s="63">
        <v>6</v>
      </c>
      <c r="I19" s="62">
        <v>5</v>
      </c>
      <c r="J19" s="63">
        <v>7</v>
      </c>
      <c r="K19" s="62">
        <v>2</v>
      </c>
      <c r="L19" s="63">
        <v>5</v>
      </c>
      <c r="M19" s="62">
        <v>1</v>
      </c>
      <c r="N19" s="63">
        <v>2</v>
      </c>
      <c r="O19" s="62">
        <v>0</v>
      </c>
      <c r="P19" s="63">
        <v>1</v>
      </c>
      <c r="Q19" s="62">
        <v>1</v>
      </c>
      <c r="R19" s="63">
        <v>0</v>
      </c>
      <c r="S19" s="62">
        <f t="shared" si="0"/>
        <v>13</v>
      </c>
      <c r="T19" s="61">
        <f t="shared" si="1"/>
        <v>21</v>
      </c>
      <c r="U19" s="60">
        <f t="shared" si="2"/>
        <v>0.38235294117647056</v>
      </c>
      <c r="V19" s="59"/>
      <c r="W19" s="52">
        <f t="shared" si="3"/>
        <v>34</v>
      </c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</row>
    <row r="20" spans="1:51" x14ac:dyDescent="0.2">
      <c r="A20" s="52"/>
      <c r="B20" s="64" t="s">
        <v>72</v>
      </c>
      <c r="C20" s="62">
        <v>0</v>
      </c>
      <c r="D20" s="63">
        <v>0</v>
      </c>
      <c r="E20" s="62">
        <v>0</v>
      </c>
      <c r="F20" s="63">
        <v>0</v>
      </c>
      <c r="G20" s="62">
        <v>1</v>
      </c>
      <c r="H20" s="63">
        <v>0</v>
      </c>
      <c r="I20" s="62">
        <v>0</v>
      </c>
      <c r="J20" s="63">
        <v>0</v>
      </c>
      <c r="K20" s="62">
        <v>0</v>
      </c>
      <c r="L20" s="63">
        <v>0</v>
      </c>
      <c r="M20" s="62">
        <v>1</v>
      </c>
      <c r="N20" s="63">
        <v>0</v>
      </c>
      <c r="O20" s="62">
        <v>0</v>
      </c>
      <c r="P20" s="63">
        <v>0</v>
      </c>
      <c r="Q20" s="62">
        <v>0</v>
      </c>
      <c r="R20" s="63">
        <v>0</v>
      </c>
      <c r="S20" s="62">
        <f t="shared" si="0"/>
        <v>2</v>
      </c>
      <c r="T20" s="61">
        <f t="shared" si="1"/>
        <v>0</v>
      </c>
      <c r="U20" s="60">
        <f t="shared" si="2"/>
        <v>1</v>
      </c>
      <c r="V20" s="59"/>
      <c r="W20" s="52">
        <f t="shared" si="3"/>
        <v>2</v>
      </c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</row>
    <row r="21" spans="1:51" x14ac:dyDescent="0.2">
      <c r="A21" s="52"/>
      <c r="B21" s="64" t="s">
        <v>73</v>
      </c>
      <c r="C21" s="62">
        <v>0</v>
      </c>
      <c r="D21" s="63">
        <v>0</v>
      </c>
      <c r="E21" s="62">
        <v>0</v>
      </c>
      <c r="F21" s="63">
        <v>0</v>
      </c>
      <c r="G21" s="62">
        <v>0</v>
      </c>
      <c r="H21" s="63">
        <v>0</v>
      </c>
      <c r="I21" s="62">
        <v>1</v>
      </c>
      <c r="J21" s="63">
        <v>4</v>
      </c>
      <c r="K21" s="62">
        <v>0</v>
      </c>
      <c r="L21" s="63">
        <v>1</v>
      </c>
      <c r="M21" s="62">
        <v>0</v>
      </c>
      <c r="N21" s="63">
        <v>0</v>
      </c>
      <c r="O21" s="62">
        <v>0</v>
      </c>
      <c r="P21" s="63">
        <v>0</v>
      </c>
      <c r="Q21" s="62">
        <v>0</v>
      </c>
      <c r="R21" s="63">
        <v>0</v>
      </c>
      <c r="S21" s="62">
        <f t="shared" si="0"/>
        <v>1</v>
      </c>
      <c r="T21" s="61">
        <f t="shared" si="1"/>
        <v>5</v>
      </c>
      <c r="U21" s="60">
        <f t="shared" si="2"/>
        <v>0.16666666666666666</v>
      </c>
      <c r="V21" s="59"/>
      <c r="W21" s="52">
        <f t="shared" si="3"/>
        <v>6</v>
      </c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</row>
    <row r="22" spans="1:51" x14ac:dyDescent="0.2">
      <c r="A22" s="52"/>
      <c r="B22" s="64" t="s">
        <v>74</v>
      </c>
      <c r="C22" s="62">
        <v>0</v>
      </c>
      <c r="D22" s="63">
        <v>0</v>
      </c>
      <c r="E22" s="62">
        <v>2</v>
      </c>
      <c r="F22" s="63">
        <v>1</v>
      </c>
      <c r="G22" s="62">
        <v>6</v>
      </c>
      <c r="H22" s="63">
        <v>3</v>
      </c>
      <c r="I22" s="62">
        <v>12</v>
      </c>
      <c r="J22" s="63">
        <v>9</v>
      </c>
      <c r="K22" s="62">
        <v>3</v>
      </c>
      <c r="L22" s="63">
        <v>3</v>
      </c>
      <c r="M22" s="62">
        <v>0</v>
      </c>
      <c r="N22" s="63">
        <v>2</v>
      </c>
      <c r="O22" s="62">
        <v>0</v>
      </c>
      <c r="P22" s="63">
        <v>1</v>
      </c>
      <c r="Q22" s="62">
        <v>1</v>
      </c>
      <c r="R22" s="63">
        <v>0</v>
      </c>
      <c r="S22" s="62">
        <f t="shared" si="0"/>
        <v>24</v>
      </c>
      <c r="T22" s="61">
        <f t="shared" si="1"/>
        <v>19</v>
      </c>
      <c r="U22" s="60">
        <f t="shared" si="2"/>
        <v>0.55813953488372092</v>
      </c>
      <c r="V22" s="59"/>
      <c r="W22" s="52">
        <f t="shared" si="3"/>
        <v>43</v>
      </c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</row>
    <row r="23" spans="1:51" x14ac:dyDescent="0.2">
      <c r="A23" s="52"/>
      <c r="B23" s="64" t="s">
        <v>75</v>
      </c>
      <c r="C23" s="62">
        <v>2</v>
      </c>
      <c r="D23" s="63">
        <v>3</v>
      </c>
      <c r="E23" s="62">
        <v>196</v>
      </c>
      <c r="F23" s="63">
        <v>120</v>
      </c>
      <c r="G23" s="62">
        <v>49</v>
      </c>
      <c r="H23" s="63">
        <v>42</v>
      </c>
      <c r="I23" s="62">
        <v>61</v>
      </c>
      <c r="J23" s="63">
        <v>43</v>
      </c>
      <c r="K23" s="62">
        <v>40</v>
      </c>
      <c r="L23" s="63">
        <v>48</v>
      </c>
      <c r="M23" s="62">
        <v>13</v>
      </c>
      <c r="N23" s="63">
        <v>19</v>
      </c>
      <c r="O23" s="62">
        <v>2</v>
      </c>
      <c r="P23" s="63">
        <v>6</v>
      </c>
      <c r="Q23" s="62">
        <v>3</v>
      </c>
      <c r="R23" s="63">
        <v>4</v>
      </c>
      <c r="S23" s="62">
        <f t="shared" si="0"/>
        <v>366</v>
      </c>
      <c r="T23" s="61">
        <f t="shared" si="1"/>
        <v>285</v>
      </c>
      <c r="U23" s="60">
        <f t="shared" si="2"/>
        <v>0.56221198156682028</v>
      </c>
      <c r="V23" s="59"/>
      <c r="W23" s="52">
        <f t="shared" si="3"/>
        <v>651</v>
      </c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</row>
    <row r="24" spans="1:51" x14ac:dyDescent="0.2">
      <c r="A24" s="52"/>
      <c r="B24" s="64" t="s">
        <v>76</v>
      </c>
      <c r="C24" s="62">
        <v>2</v>
      </c>
      <c r="D24" s="63">
        <v>1</v>
      </c>
      <c r="E24" s="62">
        <v>10</v>
      </c>
      <c r="F24" s="63">
        <v>2</v>
      </c>
      <c r="G24" s="62">
        <v>164</v>
      </c>
      <c r="H24" s="63">
        <v>147</v>
      </c>
      <c r="I24" s="62">
        <v>228</v>
      </c>
      <c r="J24" s="63">
        <v>184</v>
      </c>
      <c r="K24" s="62">
        <v>104</v>
      </c>
      <c r="L24" s="63">
        <v>106</v>
      </c>
      <c r="M24" s="62">
        <v>14</v>
      </c>
      <c r="N24" s="63">
        <v>7</v>
      </c>
      <c r="O24" s="62">
        <v>5</v>
      </c>
      <c r="P24" s="63">
        <v>2</v>
      </c>
      <c r="Q24" s="62">
        <v>1</v>
      </c>
      <c r="R24" s="63">
        <v>1</v>
      </c>
      <c r="S24" s="62">
        <f t="shared" si="0"/>
        <v>528</v>
      </c>
      <c r="T24" s="61">
        <f t="shared" si="1"/>
        <v>450</v>
      </c>
      <c r="U24" s="60">
        <f t="shared" si="2"/>
        <v>0.53987730061349692</v>
      </c>
      <c r="V24" s="59"/>
      <c r="W24" s="52">
        <f t="shared" si="3"/>
        <v>978</v>
      </c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</row>
    <row r="25" spans="1:51" x14ac:dyDescent="0.2">
      <c r="A25" s="52"/>
      <c r="B25" s="64" t="s">
        <v>77</v>
      </c>
      <c r="C25" s="62">
        <v>0</v>
      </c>
      <c r="D25" s="63">
        <v>0</v>
      </c>
      <c r="E25" s="62">
        <v>45</v>
      </c>
      <c r="F25" s="63">
        <v>20</v>
      </c>
      <c r="G25" s="62">
        <v>68</v>
      </c>
      <c r="H25" s="63">
        <v>56</v>
      </c>
      <c r="I25" s="62">
        <v>41</v>
      </c>
      <c r="J25" s="63">
        <v>41</v>
      </c>
      <c r="K25" s="62">
        <v>13</v>
      </c>
      <c r="L25" s="63">
        <v>13</v>
      </c>
      <c r="M25" s="62">
        <v>7</v>
      </c>
      <c r="N25" s="63">
        <v>7</v>
      </c>
      <c r="O25" s="62">
        <v>0</v>
      </c>
      <c r="P25" s="63">
        <v>1</v>
      </c>
      <c r="Q25" s="62">
        <v>1</v>
      </c>
      <c r="R25" s="63">
        <v>0</v>
      </c>
      <c r="S25" s="62">
        <f t="shared" si="0"/>
        <v>175</v>
      </c>
      <c r="T25" s="61">
        <f t="shared" si="1"/>
        <v>138</v>
      </c>
      <c r="U25" s="60">
        <f t="shared" si="2"/>
        <v>0.5591054313099042</v>
      </c>
      <c r="V25" s="59"/>
      <c r="W25" s="52">
        <f t="shared" si="3"/>
        <v>313</v>
      </c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</row>
    <row r="26" spans="1:51" x14ac:dyDescent="0.2">
      <c r="A26" s="52"/>
      <c r="B26" s="64" t="s">
        <v>78</v>
      </c>
      <c r="C26" s="62">
        <v>1</v>
      </c>
      <c r="D26" s="63">
        <v>0</v>
      </c>
      <c r="E26" s="62">
        <v>22</v>
      </c>
      <c r="F26" s="63">
        <v>18</v>
      </c>
      <c r="G26" s="62">
        <v>61</v>
      </c>
      <c r="H26" s="63">
        <v>56</v>
      </c>
      <c r="I26" s="62">
        <v>79</v>
      </c>
      <c r="J26" s="63">
        <v>70</v>
      </c>
      <c r="K26" s="62">
        <v>32</v>
      </c>
      <c r="L26" s="63">
        <v>36</v>
      </c>
      <c r="M26" s="62">
        <v>9</v>
      </c>
      <c r="N26" s="63">
        <v>12</v>
      </c>
      <c r="O26" s="62">
        <v>4</v>
      </c>
      <c r="P26" s="63">
        <v>4</v>
      </c>
      <c r="Q26" s="62">
        <v>2</v>
      </c>
      <c r="R26" s="63">
        <v>2</v>
      </c>
      <c r="S26" s="62">
        <f t="shared" si="0"/>
        <v>210</v>
      </c>
      <c r="T26" s="61">
        <f t="shared" si="1"/>
        <v>198</v>
      </c>
      <c r="U26" s="60">
        <f t="shared" si="2"/>
        <v>0.51470588235294112</v>
      </c>
      <c r="V26" s="59"/>
      <c r="W26" s="52">
        <f t="shared" si="3"/>
        <v>408</v>
      </c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</row>
    <row r="27" spans="1:51" x14ac:dyDescent="0.2">
      <c r="A27" s="52"/>
      <c r="B27" s="64" t="s">
        <v>79</v>
      </c>
      <c r="C27" s="62">
        <v>0</v>
      </c>
      <c r="D27" s="63">
        <v>1</v>
      </c>
      <c r="E27" s="62">
        <v>17</v>
      </c>
      <c r="F27" s="63">
        <v>8</v>
      </c>
      <c r="G27" s="62">
        <v>88</v>
      </c>
      <c r="H27" s="63">
        <v>81</v>
      </c>
      <c r="I27" s="62">
        <v>53</v>
      </c>
      <c r="J27" s="63">
        <v>63</v>
      </c>
      <c r="K27" s="62">
        <v>23</v>
      </c>
      <c r="L27" s="63">
        <v>25</v>
      </c>
      <c r="M27" s="62">
        <v>6</v>
      </c>
      <c r="N27" s="63">
        <v>7</v>
      </c>
      <c r="O27" s="62">
        <v>2</v>
      </c>
      <c r="P27" s="63">
        <v>4</v>
      </c>
      <c r="Q27" s="62">
        <v>1</v>
      </c>
      <c r="R27" s="63">
        <v>3</v>
      </c>
      <c r="S27" s="62">
        <f t="shared" si="0"/>
        <v>190</v>
      </c>
      <c r="T27" s="61">
        <f t="shared" si="1"/>
        <v>192</v>
      </c>
      <c r="U27" s="60">
        <f t="shared" si="2"/>
        <v>0.49738219895287961</v>
      </c>
      <c r="V27" s="59"/>
      <c r="W27" s="52">
        <f t="shared" si="3"/>
        <v>382</v>
      </c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</row>
    <row r="28" spans="1:51" x14ac:dyDescent="0.2">
      <c r="A28" s="52"/>
      <c r="B28" s="64" t="s">
        <v>80</v>
      </c>
      <c r="C28" s="62">
        <v>0</v>
      </c>
      <c r="D28" s="63">
        <v>0</v>
      </c>
      <c r="E28" s="62">
        <v>6</v>
      </c>
      <c r="F28" s="63">
        <v>5</v>
      </c>
      <c r="G28" s="62">
        <v>67</v>
      </c>
      <c r="H28" s="63">
        <v>60</v>
      </c>
      <c r="I28" s="62">
        <v>65</v>
      </c>
      <c r="J28" s="63">
        <v>129</v>
      </c>
      <c r="K28" s="62">
        <v>17</v>
      </c>
      <c r="L28" s="63">
        <v>26</v>
      </c>
      <c r="M28" s="62">
        <v>7</v>
      </c>
      <c r="N28" s="63">
        <v>9</v>
      </c>
      <c r="O28" s="62">
        <v>2</v>
      </c>
      <c r="P28" s="63">
        <v>5</v>
      </c>
      <c r="Q28" s="62">
        <v>1</v>
      </c>
      <c r="R28" s="63">
        <v>3</v>
      </c>
      <c r="S28" s="62">
        <f t="shared" si="0"/>
        <v>165</v>
      </c>
      <c r="T28" s="61">
        <f t="shared" si="1"/>
        <v>237</v>
      </c>
      <c r="U28" s="60">
        <f t="shared" si="2"/>
        <v>0.41044776119402987</v>
      </c>
      <c r="V28" s="59"/>
      <c r="W28" s="52">
        <f t="shared" si="3"/>
        <v>402</v>
      </c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</row>
    <row r="29" spans="1:51" x14ac:dyDescent="0.2">
      <c r="A29" s="52"/>
      <c r="B29" s="64" t="s">
        <v>81</v>
      </c>
      <c r="C29" s="62">
        <v>0</v>
      </c>
      <c r="D29" s="63">
        <v>0</v>
      </c>
      <c r="E29" s="62">
        <v>17</v>
      </c>
      <c r="F29" s="63">
        <v>8</v>
      </c>
      <c r="G29" s="62">
        <v>29</v>
      </c>
      <c r="H29" s="63">
        <v>36</v>
      </c>
      <c r="I29" s="62">
        <v>54</v>
      </c>
      <c r="J29" s="63">
        <v>45</v>
      </c>
      <c r="K29" s="62">
        <v>23</v>
      </c>
      <c r="L29" s="63">
        <v>26</v>
      </c>
      <c r="M29" s="62">
        <v>4</v>
      </c>
      <c r="N29" s="63">
        <v>11</v>
      </c>
      <c r="O29" s="62">
        <v>4</v>
      </c>
      <c r="P29" s="63">
        <v>4</v>
      </c>
      <c r="Q29" s="62">
        <v>2</v>
      </c>
      <c r="R29" s="63">
        <v>3</v>
      </c>
      <c r="S29" s="62">
        <f t="shared" si="0"/>
        <v>133</v>
      </c>
      <c r="T29" s="61">
        <f t="shared" si="1"/>
        <v>133</v>
      </c>
      <c r="U29" s="60">
        <f t="shared" si="2"/>
        <v>0.5</v>
      </c>
      <c r="V29" s="59"/>
      <c r="W29" s="52">
        <f t="shared" si="3"/>
        <v>266</v>
      </c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</row>
    <row r="30" spans="1:51" x14ac:dyDescent="0.2">
      <c r="A30" s="52"/>
      <c r="B30" s="64" t="s">
        <v>82</v>
      </c>
      <c r="C30" s="62">
        <v>0</v>
      </c>
      <c r="D30" s="63">
        <v>0</v>
      </c>
      <c r="E30" s="62">
        <v>9</v>
      </c>
      <c r="F30" s="63">
        <v>10</v>
      </c>
      <c r="G30" s="62">
        <v>35</v>
      </c>
      <c r="H30" s="63">
        <v>93</v>
      </c>
      <c r="I30" s="62">
        <v>36</v>
      </c>
      <c r="J30" s="63">
        <v>166</v>
      </c>
      <c r="K30" s="62">
        <v>6</v>
      </c>
      <c r="L30" s="63">
        <v>25</v>
      </c>
      <c r="M30" s="62">
        <v>5</v>
      </c>
      <c r="N30" s="63">
        <v>5</v>
      </c>
      <c r="O30" s="62">
        <v>1</v>
      </c>
      <c r="P30" s="63">
        <v>2</v>
      </c>
      <c r="Q30" s="62">
        <v>0</v>
      </c>
      <c r="R30" s="63">
        <v>1</v>
      </c>
      <c r="S30" s="62">
        <f t="shared" si="0"/>
        <v>92</v>
      </c>
      <c r="T30" s="61">
        <f t="shared" si="1"/>
        <v>302</v>
      </c>
      <c r="U30" s="60">
        <f t="shared" si="2"/>
        <v>0.233502538071066</v>
      </c>
      <c r="V30" s="59"/>
      <c r="W30" s="52">
        <f t="shared" si="3"/>
        <v>394</v>
      </c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</row>
    <row r="31" spans="1:51" x14ac:dyDescent="0.2">
      <c r="A31" s="52"/>
      <c r="B31" s="64" t="s">
        <v>83</v>
      </c>
      <c r="C31" s="62">
        <v>0</v>
      </c>
      <c r="D31" s="63">
        <v>0</v>
      </c>
      <c r="E31" s="62">
        <v>9</v>
      </c>
      <c r="F31" s="63">
        <v>12</v>
      </c>
      <c r="G31" s="62">
        <v>23</v>
      </c>
      <c r="H31" s="63">
        <v>42</v>
      </c>
      <c r="I31" s="62">
        <v>23</v>
      </c>
      <c r="J31" s="63">
        <v>34</v>
      </c>
      <c r="K31" s="62">
        <v>12</v>
      </c>
      <c r="L31" s="63">
        <v>31</v>
      </c>
      <c r="M31" s="62">
        <v>5</v>
      </c>
      <c r="N31" s="63">
        <v>8</v>
      </c>
      <c r="O31" s="62">
        <v>0</v>
      </c>
      <c r="P31" s="63">
        <v>1</v>
      </c>
      <c r="Q31" s="62">
        <v>1</v>
      </c>
      <c r="R31" s="63">
        <v>0</v>
      </c>
      <c r="S31" s="62">
        <f t="shared" si="0"/>
        <v>73</v>
      </c>
      <c r="T31" s="61">
        <f t="shared" si="1"/>
        <v>128</v>
      </c>
      <c r="U31" s="60">
        <f t="shared" si="2"/>
        <v>0.36318407960199006</v>
      </c>
      <c r="V31" s="59"/>
      <c r="W31" s="52">
        <f t="shared" si="3"/>
        <v>201</v>
      </c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</row>
    <row r="32" spans="1:51" x14ac:dyDescent="0.2">
      <c r="A32" s="52"/>
      <c r="B32" s="64" t="s">
        <v>84</v>
      </c>
      <c r="C32" s="62">
        <v>2</v>
      </c>
      <c r="D32" s="63">
        <v>0</v>
      </c>
      <c r="E32" s="62">
        <v>13</v>
      </c>
      <c r="F32" s="63">
        <v>14</v>
      </c>
      <c r="G32" s="62">
        <v>39</v>
      </c>
      <c r="H32" s="63">
        <v>26</v>
      </c>
      <c r="I32" s="62">
        <v>14</v>
      </c>
      <c r="J32" s="63">
        <v>29</v>
      </c>
      <c r="K32" s="62">
        <v>9</v>
      </c>
      <c r="L32" s="63">
        <v>15</v>
      </c>
      <c r="M32" s="62">
        <v>5</v>
      </c>
      <c r="N32" s="63">
        <v>4</v>
      </c>
      <c r="O32" s="62">
        <v>0</v>
      </c>
      <c r="P32" s="63">
        <v>1</v>
      </c>
      <c r="Q32" s="62">
        <v>1</v>
      </c>
      <c r="R32" s="63">
        <v>1</v>
      </c>
      <c r="S32" s="62">
        <f t="shared" si="0"/>
        <v>83</v>
      </c>
      <c r="T32" s="61">
        <f t="shared" si="1"/>
        <v>90</v>
      </c>
      <c r="U32" s="60">
        <f t="shared" si="2"/>
        <v>0.47976878612716761</v>
      </c>
      <c r="V32" s="59"/>
      <c r="W32" s="52">
        <f t="shared" si="3"/>
        <v>173</v>
      </c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</row>
    <row r="33" spans="1:51" x14ac:dyDescent="0.2">
      <c r="A33" s="52"/>
      <c r="B33" s="64" t="s">
        <v>85</v>
      </c>
      <c r="C33" s="62">
        <v>0</v>
      </c>
      <c r="D33" s="63">
        <v>0</v>
      </c>
      <c r="E33" s="62">
        <v>12</v>
      </c>
      <c r="F33" s="63">
        <v>17</v>
      </c>
      <c r="G33" s="62">
        <v>32</v>
      </c>
      <c r="H33" s="63">
        <v>28</v>
      </c>
      <c r="I33" s="62">
        <v>25</v>
      </c>
      <c r="J33" s="63">
        <v>34</v>
      </c>
      <c r="K33" s="62">
        <v>4</v>
      </c>
      <c r="L33" s="63">
        <v>19</v>
      </c>
      <c r="M33" s="62">
        <v>5</v>
      </c>
      <c r="N33" s="63">
        <v>8</v>
      </c>
      <c r="O33" s="62">
        <v>0</v>
      </c>
      <c r="P33" s="63">
        <v>2</v>
      </c>
      <c r="Q33" s="62">
        <v>1</v>
      </c>
      <c r="R33" s="63">
        <v>0</v>
      </c>
      <c r="S33" s="62">
        <f t="shared" si="0"/>
        <v>79</v>
      </c>
      <c r="T33" s="61">
        <f t="shared" si="1"/>
        <v>108</v>
      </c>
      <c r="U33" s="60">
        <f t="shared" si="2"/>
        <v>0.42245989304812837</v>
      </c>
      <c r="V33" s="59"/>
      <c r="W33" s="52">
        <f t="shared" si="3"/>
        <v>187</v>
      </c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</row>
    <row r="34" spans="1:51" x14ac:dyDescent="0.2">
      <c r="A34" s="52"/>
      <c r="B34" s="64" t="s">
        <v>86</v>
      </c>
      <c r="C34" s="62">
        <v>0</v>
      </c>
      <c r="D34" s="63">
        <v>0</v>
      </c>
      <c r="E34" s="62">
        <v>3</v>
      </c>
      <c r="F34" s="63">
        <v>1</v>
      </c>
      <c r="G34" s="62">
        <v>10</v>
      </c>
      <c r="H34" s="63">
        <v>4</v>
      </c>
      <c r="I34" s="62">
        <v>11</v>
      </c>
      <c r="J34" s="63">
        <v>9</v>
      </c>
      <c r="K34" s="62">
        <v>12</v>
      </c>
      <c r="L34" s="63">
        <v>6</v>
      </c>
      <c r="M34" s="62">
        <v>6</v>
      </c>
      <c r="N34" s="63">
        <v>5</v>
      </c>
      <c r="O34" s="62">
        <v>3</v>
      </c>
      <c r="P34" s="63">
        <v>4</v>
      </c>
      <c r="Q34" s="62">
        <v>3</v>
      </c>
      <c r="R34" s="63">
        <v>11</v>
      </c>
      <c r="S34" s="62">
        <f t="shared" si="0"/>
        <v>48</v>
      </c>
      <c r="T34" s="61">
        <f t="shared" si="1"/>
        <v>40</v>
      </c>
      <c r="U34" s="60">
        <f t="shared" si="2"/>
        <v>0.54545454545454541</v>
      </c>
      <c r="V34" s="59"/>
      <c r="W34" s="52">
        <f t="shared" si="3"/>
        <v>88</v>
      </c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</row>
    <row r="35" spans="1:51" x14ac:dyDescent="0.2">
      <c r="A35" s="52"/>
      <c r="B35" s="64" t="s">
        <v>87</v>
      </c>
      <c r="C35" s="62">
        <v>0</v>
      </c>
      <c r="D35" s="63">
        <v>0</v>
      </c>
      <c r="E35" s="62">
        <v>10</v>
      </c>
      <c r="F35" s="63">
        <v>17</v>
      </c>
      <c r="G35" s="62">
        <v>31</v>
      </c>
      <c r="H35" s="63">
        <v>31</v>
      </c>
      <c r="I35" s="62">
        <v>30</v>
      </c>
      <c r="J35" s="63">
        <v>34</v>
      </c>
      <c r="K35" s="62">
        <v>16</v>
      </c>
      <c r="L35" s="63">
        <v>22</v>
      </c>
      <c r="M35" s="62">
        <v>6</v>
      </c>
      <c r="N35" s="63">
        <v>10</v>
      </c>
      <c r="O35" s="62">
        <v>0</v>
      </c>
      <c r="P35" s="63">
        <v>1</v>
      </c>
      <c r="Q35" s="62">
        <v>1</v>
      </c>
      <c r="R35" s="63">
        <v>0</v>
      </c>
      <c r="S35" s="62">
        <f t="shared" si="0"/>
        <v>94</v>
      </c>
      <c r="T35" s="61">
        <f t="shared" si="1"/>
        <v>115</v>
      </c>
      <c r="U35" s="60">
        <f t="shared" si="2"/>
        <v>0.44976076555023925</v>
      </c>
      <c r="V35" s="59"/>
      <c r="W35" s="52">
        <f t="shared" si="3"/>
        <v>209</v>
      </c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</row>
    <row r="36" spans="1:51" x14ac:dyDescent="0.2">
      <c r="A36" s="52"/>
      <c r="B36" s="64" t="s">
        <v>88</v>
      </c>
      <c r="C36" s="62">
        <v>0</v>
      </c>
      <c r="D36" s="63">
        <v>0</v>
      </c>
      <c r="E36" s="62">
        <v>4</v>
      </c>
      <c r="F36" s="63">
        <v>7</v>
      </c>
      <c r="G36" s="62">
        <v>16</v>
      </c>
      <c r="H36" s="63">
        <v>20</v>
      </c>
      <c r="I36" s="62">
        <v>17</v>
      </c>
      <c r="J36" s="63">
        <v>19</v>
      </c>
      <c r="K36" s="62">
        <v>6</v>
      </c>
      <c r="L36" s="63">
        <v>16</v>
      </c>
      <c r="M36" s="62">
        <v>2</v>
      </c>
      <c r="N36" s="63">
        <v>6</v>
      </c>
      <c r="O36" s="62">
        <v>0</v>
      </c>
      <c r="P36" s="63">
        <v>1</v>
      </c>
      <c r="Q36" s="62">
        <v>1</v>
      </c>
      <c r="R36" s="63">
        <v>0</v>
      </c>
      <c r="S36" s="62">
        <f t="shared" si="0"/>
        <v>46</v>
      </c>
      <c r="T36" s="61">
        <f t="shared" si="1"/>
        <v>69</v>
      </c>
      <c r="U36" s="60">
        <f t="shared" si="2"/>
        <v>0.4</v>
      </c>
      <c r="V36" s="59"/>
      <c r="W36" s="52">
        <f t="shared" si="3"/>
        <v>115</v>
      </c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</row>
    <row r="37" spans="1:51" x14ac:dyDescent="0.2">
      <c r="A37" s="52"/>
      <c r="B37" s="64" t="s">
        <v>89</v>
      </c>
      <c r="C37" s="62">
        <v>0</v>
      </c>
      <c r="D37" s="63">
        <v>0</v>
      </c>
      <c r="E37" s="62">
        <v>1</v>
      </c>
      <c r="F37" s="63">
        <v>0</v>
      </c>
      <c r="G37" s="62">
        <v>2</v>
      </c>
      <c r="H37" s="63">
        <v>1</v>
      </c>
      <c r="I37" s="62">
        <v>1</v>
      </c>
      <c r="J37" s="63">
        <v>1</v>
      </c>
      <c r="K37" s="62">
        <v>1</v>
      </c>
      <c r="L37" s="63">
        <v>1</v>
      </c>
      <c r="M37" s="62">
        <v>0</v>
      </c>
      <c r="N37" s="63">
        <v>0</v>
      </c>
      <c r="O37" s="62">
        <v>1</v>
      </c>
      <c r="P37" s="63">
        <v>0</v>
      </c>
      <c r="Q37" s="62">
        <v>0</v>
      </c>
      <c r="R37" s="63">
        <v>0</v>
      </c>
      <c r="S37" s="62">
        <f t="shared" si="0"/>
        <v>6</v>
      </c>
      <c r="T37" s="61">
        <f t="shared" si="1"/>
        <v>3</v>
      </c>
      <c r="U37" s="60">
        <f t="shared" si="2"/>
        <v>0.66666666666666663</v>
      </c>
      <c r="V37" s="59"/>
      <c r="W37" s="52">
        <f t="shared" si="3"/>
        <v>9</v>
      </c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</row>
    <row r="38" spans="1:51" x14ac:dyDescent="0.2">
      <c r="A38" s="52"/>
      <c r="B38" s="64" t="s">
        <v>90</v>
      </c>
      <c r="C38" s="62">
        <v>0</v>
      </c>
      <c r="D38" s="63">
        <v>0</v>
      </c>
      <c r="E38" s="62">
        <v>2</v>
      </c>
      <c r="F38" s="63">
        <v>0</v>
      </c>
      <c r="G38" s="62">
        <v>8</v>
      </c>
      <c r="H38" s="63">
        <v>1</v>
      </c>
      <c r="I38" s="62">
        <v>3</v>
      </c>
      <c r="J38" s="63">
        <v>0</v>
      </c>
      <c r="K38" s="62">
        <v>4</v>
      </c>
      <c r="L38" s="63">
        <v>2</v>
      </c>
      <c r="M38" s="62">
        <v>0</v>
      </c>
      <c r="N38" s="63">
        <v>0</v>
      </c>
      <c r="O38" s="62">
        <v>1</v>
      </c>
      <c r="P38" s="63">
        <v>0</v>
      </c>
      <c r="Q38" s="62">
        <v>0</v>
      </c>
      <c r="R38" s="63">
        <v>0</v>
      </c>
      <c r="S38" s="62">
        <f t="shared" si="0"/>
        <v>18</v>
      </c>
      <c r="T38" s="61">
        <f t="shared" si="1"/>
        <v>3</v>
      </c>
      <c r="U38" s="60">
        <f t="shared" si="2"/>
        <v>0.8571428571428571</v>
      </c>
      <c r="V38" s="59"/>
      <c r="W38" s="52">
        <f t="shared" si="3"/>
        <v>21</v>
      </c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</row>
    <row r="39" spans="1:51" x14ac:dyDescent="0.2">
      <c r="A39" s="52"/>
      <c r="B39" s="64" t="s">
        <v>91</v>
      </c>
      <c r="C39" s="62">
        <v>0</v>
      </c>
      <c r="D39" s="63">
        <v>0</v>
      </c>
      <c r="E39" s="62">
        <v>0</v>
      </c>
      <c r="F39" s="63">
        <v>0</v>
      </c>
      <c r="G39" s="62">
        <v>3</v>
      </c>
      <c r="H39" s="63">
        <v>0</v>
      </c>
      <c r="I39" s="62">
        <v>1</v>
      </c>
      <c r="J39" s="63">
        <v>0</v>
      </c>
      <c r="K39" s="62">
        <v>1</v>
      </c>
      <c r="L39" s="63">
        <v>0</v>
      </c>
      <c r="M39" s="62">
        <v>0</v>
      </c>
      <c r="N39" s="63">
        <v>0</v>
      </c>
      <c r="O39" s="62">
        <v>0</v>
      </c>
      <c r="P39" s="63">
        <v>0</v>
      </c>
      <c r="Q39" s="62">
        <v>0</v>
      </c>
      <c r="R39" s="63">
        <v>1</v>
      </c>
      <c r="S39" s="62">
        <f t="shared" si="0"/>
        <v>5</v>
      </c>
      <c r="T39" s="61">
        <f t="shared" si="1"/>
        <v>1</v>
      </c>
      <c r="U39" s="60">
        <f t="shared" si="2"/>
        <v>0.83333333333333337</v>
      </c>
      <c r="V39" s="59"/>
      <c r="W39" s="52">
        <f t="shared" si="3"/>
        <v>6</v>
      </c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</row>
    <row r="40" spans="1:51" x14ac:dyDescent="0.2">
      <c r="A40" s="52"/>
      <c r="B40" s="64" t="s">
        <v>92</v>
      </c>
      <c r="C40" s="62">
        <v>0</v>
      </c>
      <c r="D40" s="63">
        <v>0</v>
      </c>
      <c r="E40" s="62">
        <v>0</v>
      </c>
      <c r="F40" s="63">
        <v>0</v>
      </c>
      <c r="G40" s="62">
        <v>0</v>
      </c>
      <c r="H40" s="63">
        <v>0</v>
      </c>
      <c r="I40" s="62">
        <v>0</v>
      </c>
      <c r="J40" s="63">
        <v>0</v>
      </c>
      <c r="K40" s="62">
        <v>0</v>
      </c>
      <c r="L40" s="63">
        <v>1</v>
      </c>
      <c r="M40" s="62">
        <v>0</v>
      </c>
      <c r="N40" s="63">
        <v>0</v>
      </c>
      <c r="O40" s="62">
        <v>0</v>
      </c>
      <c r="P40" s="63">
        <v>0</v>
      </c>
      <c r="Q40" s="62">
        <v>0</v>
      </c>
      <c r="R40" s="63">
        <v>0</v>
      </c>
      <c r="S40" s="62">
        <f t="shared" si="0"/>
        <v>0</v>
      </c>
      <c r="T40" s="61">
        <f t="shared" si="1"/>
        <v>1</v>
      </c>
      <c r="U40" s="60">
        <f t="shared" si="2"/>
        <v>0</v>
      </c>
      <c r="V40" s="59"/>
      <c r="W40" s="52">
        <f t="shared" si="3"/>
        <v>1</v>
      </c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</row>
    <row r="41" spans="1:51" x14ac:dyDescent="0.2">
      <c r="A41" s="52"/>
      <c r="B41" s="64" t="s">
        <v>93</v>
      </c>
      <c r="C41" s="62">
        <v>2</v>
      </c>
      <c r="D41" s="63">
        <v>1</v>
      </c>
      <c r="E41" s="62">
        <v>6</v>
      </c>
      <c r="F41" s="63">
        <v>4</v>
      </c>
      <c r="G41" s="62">
        <v>14</v>
      </c>
      <c r="H41" s="63">
        <v>10</v>
      </c>
      <c r="I41" s="62">
        <v>8</v>
      </c>
      <c r="J41" s="63">
        <v>8</v>
      </c>
      <c r="K41" s="62">
        <v>1</v>
      </c>
      <c r="L41" s="63">
        <v>3</v>
      </c>
      <c r="M41" s="62">
        <v>1</v>
      </c>
      <c r="N41" s="63">
        <v>0</v>
      </c>
      <c r="O41" s="62">
        <v>0</v>
      </c>
      <c r="P41" s="63">
        <v>0</v>
      </c>
      <c r="Q41" s="62">
        <v>1</v>
      </c>
      <c r="R41" s="63">
        <v>0</v>
      </c>
      <c r="S41" s="62">
        <f t="shared" si="0"/>
        <v>33</v>
      </c>
      <c r="T41" s="61">
        <f t="shared" si="1"/>
        <v>26</v>
      </c>
      <c r="U41" s="60">
        <f t="shared" si="2"/>
        <v>0.55932203389830504</v>
      </c>
      <c r="V41" s="59"/>
      <c r="W41" s="52">
        <f t="shared" si="3"/>
        <v>59</v>
      </c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</row>
    <row r="42" spans="1:51" x14ac:dyDescent="0.2">
      <c r="A42" s="52"/>
      <c r="B42" s="64" t="s">
        <v>94</v>
      </c>
      <c r="C42" s="62">
        <v>4</v>
      </c>
      <c r="D42" s="63">
        <v>3</v>
      </c>
      <c r="E42" s="62">
        <v>3</v>
      </c>
      <c r="F42" s="63">
        <v>2</v>
      </c>
      <c r="G42" s="62">
        <v>9</v>
      </c>
      <c r="H42" s="63">
        <v>10</v>
      </c>
      <c r="I42" s="62">
        <v>4</v>
      </c>
      <c r="J42" s="63">
        <v>2</v>
      </c>
      <c r="K42" s="62">
        <v>3</v>
      </c>
      <c r="L42" s="63">
        <v>3</v>
      </c>
      <c r="M42" s="62">
        <v>1</v>
      </c>
      <c r="N42" s="63">
        <v>0</v>
      </c>
      <c r="O42" s="62">
        <v>0</v>
      </c>
      <c r="P42" s="63">
        <v>0</v>
      </c>
      <c r="Q42" s="62">
        <v>0</v>
      </c>
      <c r="R42" s="63">
        <v>1</v>
      </c>
      <c r="S42" s="62">
        <f t="shared" si="0"/>
        <v>24</v>
      </c>
      <c r="T42" s="61">
        <f t="shared" si="1"/>
        <v>21</v>
      </c>
      <c r="U42" s="60">
        <f t="shared" si="2"/>
        <v>0.53333333333333333</v>
      </c>
      <c r="V42" s="59"/>
      <c r="W42" s="52">
        <f t="shared" si="3"/>
        <v>45</v>
      </c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</row>
    <row r="43" spans="1:51" x14ac:dyDescent="0.2">
      <c r="A43" s="52"/>
      <c r="B43" s="64" t="s">
        <v>95</v>
      </c>
      <c r="C43" s="62">
        <v>1</v>
      </c>
      <c r="D43" s="63">
        <v>1</v>
      </c>
      <c r="E43" s="62">
        <v>25</v>
      </c>
      <c r="F43" s="63">
        <v>20</v>
      </c>
      <c r="G43" s="62">
        <v>43</v>
      </c>
      <c r="H43" s="63">
        <v>41</v>
      </c>
      <c r="I43" s="62">
        <v>21</v>
      </c>
      <c r="J43" s="63">
        <v>19</v>
      </c>
      <c r="K43" s="62">
        <v>6</v>
      </c>
      <c r="L43" s="63">
        <v>9</v>
      </c>
      <c r="M43" s="62">
        <v>0</v>
      </c>
      <c r="N43" s="63">
        <v>1</v>
      </c>
      <c r="O43" s="62">
        <v>0</v>
      </c>
      <c r="P43" s="63">
        <v>0</v>
      </c>
      <c r="Q43" s="62">
        <v>0</v>
      </c>
      <c r="R43" s="63">
        <v>2</v>
      </c>
      <c r="S43" s="62">
        <f t="shared" si="0"/>
        <v>96</v>
      </c>
      <c r="T43" s="61">
        <f t="shared" si="1"/>
        <v>93</v>
      </c>
      <c r="U43" s="60">
        <f t="shared" si="2"/>
        <v>0.50793650793650791</v>
      </c>
      <c r="V43" s="59"/>
      <c r="W43" s="52">
        <f t="shared" si="3"/>
        <v>189</v>
      </c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</row>
    <row r="44" spans="1:51" x14ac:dyDescent="0.2">
      <c r="A44" s="52"/>
      <c r="B44" s="64" t="s">
        <v>96</v>
      </c>
      <c r="C44" s="62">
        <v>0</v>
      </c>
      <c r="D44" s="63">
        <v>0</v>
      </c>
      <c r="E44" s="62">
        <v>0</v>
      </c>
      <c r="F44" s="63">
        <v>0</v>
      </c>
      <c r="G44" s="62">
        <v>4</v>
      </c>
      <c r="H44" s="63">
        <v>8</v>
      </c>
      <c r="I44" s="62">
        <v>4</v>
      </c>
      <c r="J44" s="63">
        <v>9</v>
      </c>
      <c r="K44" s="62">
        <v>2</v>
      </c>
      <c r="L44" s="63">
        <v>1</v>
      </c>
      <c r="M44" s="62">
        <v>1</v>
      </c>
      <c r="N44" s="63">
        <v>1</v>
      </c>
      <c r="O44" s="62">
        <v>0</v>
      </c>
      <c r="P44" s="63">
        <v>1</v>
      </c>
      <c r="Q44" s="62">
        <v>0</v>
      </c>
      <c r="R44" s="63">
        <v>1</v>
      </c>
      <c r="S44" s="62">
        <f t="shared" si="0"/>
        <v>11</v>
      </c>
      <c r="T44" s="61">
        <f t="shared" si="1"/>
        <v>21</v>
      </c>
      <c r="U44" s="60">
        <f t="shared" si="2"/>
        <v>0.34375</v>
      </c>
      <c r="V44" s="59"/>
      <c r="W44" s="52">
        <f t="shared" si="3"/>
        <v>32</v>
      </c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</row>
    <row r="45" spans="1:51" x14ac:dyDescent="0.2">
      <c r="A45" s="52"/>
      <c r="B45" s="64" t="s">
        <v>97</v>
      </c>
      <c r="C45" s="62">
        <v>0</v>
      </c>
      <c r="D45" s="63">
        <v>0</v>
      </c>
      <c r="E45" s="62">
        <v>7</v>
      </c>
      <c r="F45" s="63">
        <v>5</v>
      </c>
      <c r="G45" s="62">
        <v>38</v>
      </c>
      <c r="H45" s="63">
        <v>99</v>
      </c>
      <c r="I45" s="62">
        <v>25</v>
      </c>
      <c r="J45" s="63">
        <v>57</v>
      </c>
      <c r="K45" s="62">
        <v>11</v>
      </c>
      <c r="L45" s="63">
        <v>26</v>
      </c>
      <c r="M45" s="62">
        <v>3</v>
      </c>
      <c r="N45" s="63">
        <v>11</v>
      </c>
      <c r="O45" s="62">
        <v>0</v>
      </c>
      <c r="P45" s="63">
        <v>2</v>
      </c>
      <c r="Q45" s="62">
        <v>2</v>
      </c>
      <c r="R45" s="63">
        <v>2</v>
      </c>
      <c r="S45" s="62">
        <f t="shared" si="0"/>
        <v>86</v>
      </c>
      <c r="T45" s="61">
        <f t="shared" si="1"/>
        <v>202</v>
      </c>
      <c r="U45" s="60">
        <f t="shared" si="2"/>
        <v>0.2986111111111111</v>
      </c>
      <c r="V45" s="59"/>
      <c r="W45" s="52">
        <f t="shared" si="3"/>
        <v>288</v>
      </c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</row>
    <row r="46" spans="1:51" x14ac:dyDescent="0.2">
      <c r="A46" s="52"/>
      <c r="B46" s="64" t="s">
        <v>98</v>
      </c>
      <c r="C46" s="62">
        <v>0</v>
      </c>
      <c r="D46" s="63">
        <v>0</v>
      </c>
      <c r="E46" s="62">
        <v>9</v>
      </c>
      <c r="F46" s="63">
        <v>16</v>
      </c>
      <c r="G46" s="62">
        <v>50</v>
      </c>
      <c r="H46" s="63">
        <v>98</v>
      </c>
      <c r="I46" s="62">
        <v>36</v>
      </c>
      <c r="J46" s="63">
        <v>61</v>
      </c>
      <c r="K46" s="62">
        <v>17</v>
      </c>
      <c r="L46" s="63">
        <v>28</v>
      </c>
      <c r="M46" s="62">
        <v>5</v>
      </c>
      <c r="N46" s="63">
        <v>11</v>
      </c>
      <c r="O46" s="62">
        <v>2</v>
      </c>
      <c r="P46" s="63">
        <v>3</v>
      </c>
      <c r="Q46" s="62">
        <v>0</v>
      </c>
      <c r="R46" s="63">
        <v>2</v>
      </c>
      <c r="S46" s="62">
        <f t="shared" si="0"/>
        <v>119</v>
      </c>
      <c r="T46" s="61">
        <f t="shared" si="1"/>
        <v>219</v>
      </c>
      <c r="U46" s="60">
        <f t="shared" si="2"/>
        <v>0.35207100591715978</v>
      </c>
      <c r="V46" s="59"/>
      <c r="W46" s="52">
        <f t="shared" si="3"/>
        <v>338</v>
      </c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</row>
    <row r="47" spans="1:51" x14ac:dyDescent="0.2">
      <c r="A47" s="52"/>
      <c r="B47" s="64" t="s">
        <v>99</v>
      </c>
      <c r="C47" s="62">
        <v>0</v>
      </c>
      <c r="D47" s="63">
        <v>0</v>
      </c>
      <c r="E47" s="62">
        <v>11</v>
      </c>
      <c r="F47" s="63">
        <v>17</v>
      </c>
      <c r="G47" s="62">
        <v>48</v>
      </c>
      <c r="H47" s="63">
        <v>85</v>
      </c>
      <c r="I47" s="62">
        <v>22</v>
      </c>
      <c r="J47" s="63">
        <v>46</v>
      </c>
      <c r="K47" s="62">
        <v>14</v>
      </c>
      <c r="L47" s="63">
        <v>26</v>
      </c>
      <c r="M47" s="62">
        <v>4</v>
      </c>
      <c r="N47" s="63">
        <v>7</v>
      </c>
      <c r="O47" s="62">
        <v>1</v>
      </c>
      <c r="P47" s="63">
        <v>4</v>
      </c>
      <c r="Q47" s="62">
        <v>1</v>
      </c>
      <c r="R47" s="63">
        <v>3</v>
      </c>
      <c r="S47" s="62">
        <f t="shared" si="0"/>
        <v>101</v>
      </c>
      <c r="T47" s="61">
        <f t="shared" si="1"/>
        <v>188</v>
      </c>
      <c r="U47" s="60">
        <f t="shared" si="2"/>
        <v>0.34948096885813151</v>
      </c>
      <c r="V47" s="59"/>
      <c r="W47" s="52">
        <f t="shared" si="3"/>
        <v>289</v>
      </c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</row>
    <row r="48" spans="1:51" x14ac:dyDescent="0.2">
      <c r="A48" s="52"/>
      <c r="B48" s="64" t="s">
        <v>100</v>
      </c>
      <c r="C48" s="62">
        <v>0</v>
      </c>
      <c r="D48" s="63">
        <v>0</v>
      </c>
      <c r="E48" s="62">
        <v>1</v>
      </c>
      <c r="F48" s="63">
        <v>0</v>
      </c>
      <c r="G48" s="62">
        <v>13</v>
      </c>
      <c r="H48" s="63">
        <v>6</v>
      </c>
      <c r="I48" s="62">
        <v>4</v>
      </c>
      <c r="J48" s="63">
        <v>3</v>
      </c>
      <c r="K48" s="62">
        <v>2</v>
      </c>
      <c r="L48" s="63">
        <v>3</v>
      </c>
      <c r="M48" s="62">
        <v>0</v>
      </c>
      <c r="N48" s="63">
        <v>1</v>
      </c>
      <c r="O48" s="62">
        <v>1</v>
      </c>
      <c r="P48" s="63">
        <v>0</v>
      </c>
      <c r="Q48" s="62">
        <v>0</v>
      </c>
      <c r="R48" s="63">
        <v>0</v>
      </c>
      <c r="S48" s="62">
        <f t="shared" ref="S48:S79" si="4">C48+E48+G48+I48+K48+M48+O48+Q48</f>
        <v>21</v>
      </c>
      <c r="T48" s="61">
        <f t="shared" ref="T48:T79" si="5">D48+F48+H48+J48+L48+N48+P48+R48</f>
        <v>13</v>
      </c>
      <c r="U48" s="60">
        <f t="shared" si="2"/>
        <v>0.61764705882352944</v>
      </c>
      <c r="V48" s="59"/>
      <c r="W48" s="52">
        <f t="shared" ref="W48:W79" si="6">S48+T48</f>
        <v>34</v>
      </c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</row>
    <row r="49" spans="1:51" x14ac:dyDescent="0.2">
      <c r="A49" s="52"/>
      <c r="B49" s="64" t="s">
        <v>101</v>
      </c>
      <c r="C49" s="62">
        <v>0</v>
      </c>
      <c r="D49" s="63">
        <v>0</v>
      </c>
      <c r="E49" s="62">
        <v>26</v>
      </c>
      <c r="F49" s="63">
        <v>12</v>
      </c>
      <c r="G49" s="62">
        <v>163</v>
      </c>
      <c r="H49" s="63">
        <v>183</v>
      </c>
      <c r="I49" s="62">
        <v>126</v>
      </c>
      <c r="J49" s="63">
        <v>149</v>
      </c>
      <c r="K49" s="62">
        <v>45</v>
      </c>
      <c r="L49" s="63">
        <v>35</v>
      </c>
      <c r="M49" s="62">
        <v>15</v>
      </c>
      <c r="N49" s="63">
        <v>15</v>
      </c>
      <c r="O49" s="62">
        <v>1</v>
      </c>
      <c r="P49" s="63">
        <v>1</v>
      </c>
      <c r="Q49" s="62">
        <v>0</v>
      </c>
      <c r="R49" s="63">
        <v>1</v>
      </c>
      <c r="S49" s="62">
        <f t="shared" si="4"/>
        <v>376</v>
      </c>
      <c r="T49" s="61">
        <f t="shared" si="5"/>
        <v>396</v>
      </c>
      <c r="U49" s="60">
        <f t="shared" si="2"/>
        <v>0.48704663212435234</v>
      </c>
      <c r="V49" s="59"/>
      <c r="W49" s="52">
        <f t="shared" si="6"/>
        <v>772</v>
      </c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</row>
    <row r="50" spans="1:51" x14ac:dyDescent="0.2">
      <c r="A50" s="52"/>
      <c r="B50" s="64" t="s">
        <v>102</v>
      </c>
      <c r="C50" s="62">
        <v>0</v>
      </c>
      <c r="D50" s="63">
        <v>0</v>
      </c>
      <c r="E50" s="62">
        <v>2</v>
      </c>
      <c r="F50" s="63">
        <v>2</v>
      </c>
      <c r="G50" s="62">
        <v>12</v>
      </c>
      <c r="H50" s="63">
        <v>7</v>
      </c>
      <c r="I50" s="62">
        <v>5</v>
      </c>
      <c r="J50" s="63">
        <v>5</v>
      </c>
      <c r="K50" s="62">
        <v>4</v>
      </c>
      <c r="L50" s="63">
        <v>10</v>
      </c>
      <c r="M50" s="62">
        <v>0</v>
      </c>
      <c r="N50" s="63">
        <v>3</v>
      </c>
      <c r="O50" s="62">
        <v>0</v>
      </c>
      <c r="P50" s="63">
        <v>1</v>
      </c>
      <c r="Q50" s="62">
        <v>1</v>
      </c>
      <c r="R50" s="63">
        <v>0</v>
      </c>
      <c r="S50" s="62">
        <f t="shared" si="4"/>
        <v>24</v>
      </c>
      <c r="T50" s="61">
        <f t="shared" si="5"/>
        <v>28</v>
      </c>
      <c r="U50" s="60">
        <f t="shared" si="2"/>
        <v>0.46153846153846156</v>
      </c>
      <c r="V50" s="59"/>
      <c r="W50" s="52">
        <f t="shared" si="6"/>
        <v>52</v>
      </c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</row>
    <row r="51" spans="1:51" x14ac:dyDescent="0.2">
      <c r="A51" s="52"/>
      <c r="B51" s="64" t="s">
        <v>103</v>
      </c>
      <c r="C51" s="62">
        <v>1</v>
      </c>
      <c r="D51" s="63">
        <v>1</v>
      </c>
      <c r="E51" s="62">
        <v>50</v>
      </c>
      <c r="F51" s="63">
        <v>25</v>
      </c>
      <c r="G51" s="62">
        <v>284</v>
      </c>
      <c r="H51" s="63">
        <v>174</v>
      </c>
      <c r="I51" s="62">
        <v>152</v>
      </c>
      <c r="J51" s="63">
        <v>133</v>
      </c>
      <c r="K51" s="62">
        <v>44</v>
      </c>
      <c r="L51" s="63">
        <v>57</v>
      </c>
      <c r="M51" s="62">
        <v>6</v>
      </c>
      <c r="N51" s="63">
        <v>8</v>
      </c>
      <c r="O51" s="62">
        <v>1</v>
      </c>
      <c r="P51" s="63">
        <v>2</v>
      </c>
      <c r="Q51" s="62">
        <v>3</v>
      </c>
      <c r="R51" s="63">
        <v>0</v>
      </c>
      <c r="S51" s="62">
        <f t="shared" si="4"/>
        <v>541</v>
      </c>
      <c r="T51" s="61">
        <f t="shared" si="5"/>
        <v>400</v>
      </c>
      <c r="U51" s="60">
        <f t="shared" si="2"/>
        <v>0.57492029755579166</v>
      </c>
      <c r="V51" s="59"/>
      <c r="W51" s="52">
        <f t="shared" si="6"/>
        <v>941</v>
      </c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</row>
    <row r="52" spans="1:51" x14ac:dyDescent="0.2">
      <c r="A52" s="52"/>
      <c r="B52" s="64" t="s">
        <v>104</v>
      </c>
      <c r="C52" s="62">
        <v>0</v>
      </c>
      <c r="D52" s="63">
        <v>0</v>
      </c>
      <c r="E52" s="62">
        <v>0</v>
      </c>
      <c r="F52" s="63">
        <v>1</v>
      </c>
      <c r="G52" s="62">
        <v>2</v>
      </c>
      <c r="H52" s="63">
        <v>3</v>
      </c>
      <c r="I52" s="62">
        <v>3</v>
      </c>
      <c r="J52" s="63">
        <v>3</v>
      </c>
      <c r="K52" s="62">
        <v>5</v>
      </c>
      <c r="L52" s="63">
        <v>3</v>
      </c>
      <c r="M52" s="62">
        <v>0</v>
      </c>
      <c r="N52" s="63">
        <v>1</v>
      </c>
      <c r="O52" s="62">
        <v>1</v>
      </c>
      <c r="P52" s="63">
        <v>0</v>
      </c>
      <c r="Q52" s="62">
        <v>0</v>
      </c>
      <c r="R52" s="63">
        <v>1</v>
      </c>
      <c r="S52" s="62">
        <f t="shared" si="4"/>
        <v>11</v>
      </c>
      <c r="T52" s="61">
        <f t="shared" si="5"/>
        <v>12</v>
      </c>
      <c r="U52" s="60">
        <f t="shared" si="2"/>
        <v>0.47826086956521741</v>
      </c>
      <c r="V52" s="59"/>
      <c r="W52" s="52">
        <f t="shared" si="6"/>
        <v>23</v>
      </c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</row>
    <row r="53" spans="1:51" x14ac:dyDescent="0.2">
      <c r="A53" s="52"/>
      <c r="B53" s="64" t="s">
        <v>105</v>
      </c>
      <c r="C53" s="62">
        <v>0</v>
      </c>
      <c r="D53" s="63">
        <v>0</v>
      </c>
      <c r="E53" s="62">
        <v>1</v>
      </c>
      <c r="F53" s="63">
        <v>8</v>
      </c>
      <c r="G53" s="62">
        <v>8</v>
      </c>
      <c r="H53" s="63">
        <v>42</v>
      </c>
      <c r="I53" s="62">
        <v>10</v>
      </c>
      <c r="J53" s="63">
        <v>28</v>
      </c>
      <c r="K53" s="62">
        <v>2</v>
      </c>
      <c r="L53" s="63">
        <v>12</v>
      </c>
      <c r="M53" s="62">
        <v>1</v>
      </c>
      <c r="N53" s="63">
        <v>5</v>
      </c>
      <c r="O53" s="62">
        <v>0</v>
      </c>
      <c r="P53" s="63">
        <v>2</v>
      </c>
      <c r="Q53" s="62">
        <v>0</v>
      </c>
      <c r="R53" s="63">
        <v>1</v>
      </c>
      <c r="S53" s="62">
        <f t="shared" si="4"/>
        <v>22</v>
      </c>
      <c r="T53" s="61">
        <f t="shared" si="5"/>
        <v>98</v>
      </c>
      <c r="U53" s="60">
        <f t="shared" si="2"/>
        <v>0.18333333333333332</v>
      </c>
      <c r="V53" s="59"/>
      <c r="W53" s="52">
        <f t="shared" si="6"/>
        <v>120</v>
      </c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</row>
    <row r="54" spans="1:51" x14ac:dyDescent="0.2">
      <c r="A54" s="52"/>
      <c r="B54" s="64" t="s">
        <v>106</v>
      </c>
      <c r="C54" s="62">
        <v>0</v>
      </c>
      <c r="D54" s="63">
        <v>0</v>
      </c>
      <c r="E54" s="62">
        <v>7</v>
      </c>
      <c r="F54" s="63">
        <v>5</v>
      </c>
      <c r="G54" s="62">
        <v>34</v>
      </c>
      <c r="H54" s="63">
        <v>40</v>
      </c>
      <c r="I54" s="62">
        <v>28</v>
      </c>
      <c r="J54" s="63">
        <v>58</v>
      </c>
      <c r="K54" s="62">
        <v>13</v>
      </c>
      <c r="L54" s="63">
        <v>19</v>
      </c>
      <c r="M54" s="62">
        <v>3</v>
      </c>
      <c r="N54" s="63">
        <v>4</v>
      </c>
      <c r="O54" s="62">
        <v>1</v>
      </c>
      <c r="P54" s="63">
        <v>1</v>
      </c>
      <c r="Q54" s="62">
        <v>1</v>
      </c>
      <c r="R54" s="63">
        <v>1</v>
      </c>
      <c r="S54" s="62">
        <f t="shared" si="4"/>
        <v>87</v>
      </c>
      <c r="T54" s="61">
        <f t="shared" si="5"/>
        <v>128</v>
      </c>
      <c r="U54" s="60">
        <f t="shared" si="2"/>
        <v>0.40465116279069768</v>
      </c>
      <c r="V54" s="59"/>
      <c r="W54" s="52">
        <f t="shared" si="6"/>
        <v>215</v>
      </c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</row>
    <row r="55" spans="1:51" x14ac:dyDescent="0.2">
      <c r="A55" s="52"/>
      <c r="B55" s="64" t="s">
        <v>107</v>
      </c>
      <c r="C55" s="62">
        <v>0</v>
      </c>
      <c r="D55" s="63">
        <v>0</v>
      </c>
      <c r="E55" s="62">
        <v>13</v>
      </c>
      <c r="F55" s="63">
        <v>6</v>
      </c>
      <c r="G55" s="62">
        <v>23</v>
      </c>
      <c r="H55" s="63">
        <v>9</v>
      </c>
      <c r="I55" s="62">
        <v>16</v>
      </c>
      <c r="J55" s="63">
        <v>19</v>
      </c>
      <c r="K55" s="62">
        <v>12</v>
      </c>
      <c r="L55" s="63">
        <v>11</v>
      </c>
      <c r="M55" s="62">
        <v>4</v>
      </c>
      <c r="N55" s="63">
        <v>5</v>
      </c>
      <c r="O55" s="62">
        <v>2</v>
      </c>
      <c r="P55" s="63">
        <v>3</v>
      </c>
      <c r="Q55" s="62">
        <v>0</v>
      </c>
      <c r="R55" s="63">
        <v>3</v>
      </c>
      <c r="S55" s="62">
        <f t="shared" si="4"/>
        <v>70</v>
      </c>
      <c r="T55" s="61">
        <f t="shared" si="5"/>
        <v>56</v>
      </c>
      <c r="U55" s="60">
        <f t="shared" si="2"/>
        <v>0.55555555555555558</v>
      </c>
      <c r="V55" s="59"/>
      <c r="W55" s="52">
        <f t="shared" si="6"/>
        <v>126</v>
      </c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</row>
    <row r="56" spans="1:51" x14ac:dyDescent="0.2">
      <c r="A56" s="52"/>
      <c r="B56" s="64" t="s">
        <v>108</v>
      </c>
      <c r="C56" s="62">
        <v>0</v>
      </c>
      <c r="D56" s="63">
        <v>0</v>
      </c>
      <c r="E56" s="62">
        <v>0</v>
      </c>
      <c r="F56" s="63">
        <v>0</v>
      </c>
      <c r="G56" s="62">
        <v>0</v>
      </c>
      <c r="H56" s="63">
        <v>0</v>
      </c>
      <c r="I56" s="62">
        <v>1</v>
      </c>
      <c r="J56" s="63">
        <v>0</v>
      </c>
      <c r="K56" s="62">
        <v>0</v>
      </c>
      <c r="L56" s="63">
        <v>0</v>
      </c>
      <c r="M56" s="62">
        <v>0</v>
      </c>
      <c r="N56" s="63">
        <v>0</v>
      </c>
      <c r="O56" s="62">
        <v>0</v>
      </c>
      <c r="P56" s="63">
        <v>0</v>
      </c>
      <c r="Q56" s="62">
        <v>0</v>
      </c>
      <c r="R56" s="63">
        <v>0</v>
      </c>
      <c r="S56" s="62">
        <f t="shared" si="4"/>
        <v>1</v>
      </c>
      <c r="T56" s="61">
        <f t="shared" si="5"/>
        <v>0</v>
      </c>
      <c r="U56" s="60">
        <f t="shared" si="2"/>
        <v>1</v>
      </c>
      <c r="V56" s="59"/>
      <c r="W56" s="52">
        <f t="shared" si="6"/>
        <v>1</v>
      </c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</row>
    <row r="57" spans="1:51" x14ac:dyDescent="0.2">
      <c r="A57" s="52"/>
      <c r="B57" s="64" t="s">
        <v>109</v>
      </c>
      <c r="C57" s="62">
        <v>0</v>
      </c>
      <c r="D57" s="63">
        <v>0</v>
      </c>
      <c r="E57" s="62">
        <v>4</v>
      </c>
      <c r="F57" s="63">
        <v>1</v>
      </c>
      <c r="G57" s="62">
        <v>1</v>
      </c>
      <c r="H57" s="63">
        <v>3</v>
      </c>
      <c r="I57" s="62">
        <v>4</v>
      </c>
      <c r="J57" s="63">
        <v>3</v>
      </c>
      <c r="K57" s="62">
        <v>0</v>
      </c>
      <c r="L57" s="63">
        <v>2</v>
      </c>
      <c r="M57" s="62">
        <v>0</v>
      </c>
      <c r="N57" s="63">
        <v>0</v>
      </c>
      <c r="O57" s="62">
        <v>2</v>
      </c>
      <c r="P57" s="63">
        <v>0</v>
      </c>
      <c r="Q57" s="62">
        <v>0</v>
      </c>
      <c r="R57" s="63">
        <v>0</v>
      </c>
      <c r="S57" s="62">
        <f t="shared" si="4"/>
        <v>11</v>
      </c>
      <c r="T57" s="61">
        <f t="shared" si="5"/>
        <v>9</v>
      </c>
      <c r="U57" s="60">
        <f t="shared" si="2"/>
        <v>0.55000000000000004</v>
      </c>
      <c r="V57" s="59"/>
      <c r="W57" s="52">
        <f t="shared" si="6"/>
        <v>20</v>
      </c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</row>
    <row r="58" spans="1:51" x14ac:dyDescent="0.2">
      <c r="A58" s="52"/>
      <c r="B58" s="64" t="s">
        <v>110</v>
      </c>
      <c r="C58" s="62">
        <v>0</v>
      </c>
      <c r="D58" s="63">
        <v>0</v>
      </c>
      <c r="E58" s="62">
        <v>1</v>
      </c>
      <c r="F58" s="63">
        <v>0</v>
      </c>
      <c r="G58" s="62">
        <v>3</v>
      </c>
      <c r="H58" s="63">
        <v>6</v>
      </c>
      <c r="I58" s="62">
        <v>2</v>
      </c>
      <c r="J58" s="63">
        <v>4</v>
      </c>
      <c r="K58" s="62">
        <v>2</v>
      </c>
      <c r="L58" s="63">
        <v>2</v>
      </c>
      <c r="M58" s="62">
        <v>1</v>
      </c>
      <c r="N58" s="63">
        <v>1</v>
      </c>
      <c r="O58" s="62">
        <v>0</v>
      </c>
      <c r="P58" s="63">
        <v>1</v>
      </c>
      <c r="Q58" s="62">
        <v>1</v>
      </c>
      <c r="R58" s="63">
        <v>0</v>
      </c>
      <c r="S58" s="62">
        <f t="shared" si="4"/>
        <v>10</v>
      </c>
      <c r="T58" s="61">
        <f t="shared" si="5"/>
        <v>14</v>
      </c>
      <c r="U58" s="60">
        <f t="shared" si="2"/>
        <v>0.41666666666666669</v>
      </c>
      <c r="V58" s="59"/>
      <c r="W58" s="52">
        <f t="shared" si="6"/>
        <v>24</v>
      </c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</row>
    <row r="59" spans="1:51" x14ac:dyDescent="0.2">
      <c r="A59" s="52"/>
      <c r="B59" s="64" t="s">
        <v>111</v>
      </c>
      <c r="C59" s="62">
        <v>0</v>
      </c>
      <c r="D59" s="63">
        <v>0</v>
      </c>
      <c r="E59" s="62">
        <v>0</v>
      </c>
      <c r="F59" s="63">
        <v>0</v>
      </c>
      <c r="G59" s="62">
        <v>1</v>
      </c>
      <c r="H59" s="63">
        <v>0</v>
      </c>
      <c r="I59" s="62">
        <v>4</v>
      </c>
      <c r="J59" s="63">
        <v>1</v>
      </c>
      <c r="K59" s="62">
        <v>1</v>
      </c>
      <c r="L59" s="63">
        <v>1</v>
      </c>
      <c r="M59" s="62">
        <v>0</v>
      </c>
      <c r="N59" s="63">
        <v>1</v>
      </c>
      <c r="O59" s="62">
        <v>0</v>
      </c>
      <c r="P59" s="63">
        <v>0</v>
      </c>
      <c r="Q59" s="62">
        <v>0</v>
      </c>
      <c r="R59" s="63">
        <v>0</v>
      </c>
      <c r="S59" s="62">
        <f t="shared" si="4"/>
        <v>6</v>
      </c>
      <c r="T59" s="61">
        <f t="shared" si="5"/>
        <v>3</v>
      </c>
      <c r="U59" s="60">
        <f t="shared" si="2"/>
        <v>0.66666666666666663</v>
      </c>
      <c r="V59" s="59"/>
      <c r="W59" s="52">
        <f t="shared" si="6"/>
        <v>9</v>
      </c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</row>
    <row r="60" spans="1:51" x14ac:dyDescent="0.2">
      <c r="A60" s="52"/>
      <c r="B60" s="64" t="s">
        <v>112</v>
      </c>
      <c r="C60" s="62">
        <v>0</v>
      </c>
      <c r="D60" s="63">
        <v>0</v>
      </c>
      <c r="E60" s="62">
        <v>0</v>
      </c>
      <c r="F60" s="63">
        <v>0</v>
      </c>
      <c r="G60" s="62">
        <v>6</v>
      </c>
      <c r="H60" s="63">
        <v>0</v>
      </c>
      <c r="I60" s="62">
        <v>1</v>
      </c>
      <c r="J60" s="63">
        <v>1</v>
      </c>
      <c r="K60" s="62">
        <v>0</v>
      </c>
      <c r="L60" s="63">
        <v>2</v>
      </c>
      <c r="M60" s="62">
        <v>0</v>
      </c>
      <c r="N60" s="63">
        <v>0</v>
      </c>
      <c r="O60" s="62">
        <v>0</v>
      </c>
      <c r="P60" s="63">
        <v>0</v>
      </c>
      <c r="Q60" s="62">
        <v>1</v>
      </c>
      <c r="R60" s="63">
        <v>0</v>
      </c>
      <c r="S60" s="62">
        <f t="shared" si="4"/>
        <v>8</v>
      </c>
      <c r="T60" s="61">
        <f t="shared" si="5"/>
        <v>3</v>
      </c>
      <c r="U60" s="60">
        <f t="shared" si="2"/>
        <v>0.72727272727272729</v>
      </c>
      <c r="V60" s="59"/>
      <c r="W60" s="52">
        <f t="shared" si="6"/>
        <v>11</v>
      </c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</row>
    <row r="61" spans="1:51" x14ac:dyDescent="0.2">
      <c r="A61" s="52"/>
      <c r="B61" s="64" t="s">
        <v>113</v>
      </c>
      <c r="C61" s="62">
        <v>0</v>
      </c>
      <c r="D61" s="63">
        <v>0</v>
      </c>
      <c r="E61" s="62">
        <v>0</v>
      </c>
      <c r="F61" s="63">
        <v>0</v>
      </c>
      <c r="G61" s="62">
        <v>0</v>
      </c>
      <c r="H61" s="63">
        <v>0</v>
      </c>
      <c r="I61" s="62">
        <v>0</v>
      </c>
      <c r="J61" s="63">
        <v>1</v>
      </c>
      <c r="K61" s="62">
        <v>1</v>
      </c>
      <c r="L61" s="63">
        <v>0</v>
      </c>
      <c r="M61" s="62">
        <v>0</v>
      </c>
      <c r="N61" s="63">
        <v>0</v>
      </c>
      <c r="O61" s="62">
        <v>0</v>
      </c>
      <c r="P61" s="63">
        <v>0</v>
      </c>
      <c r="Q61" s="62">
        <v>1</v>
      </c>
      <c r="R61" s="63">
        <v>0</v>
      </c>
      <c r="S61" s="62">
        <f t="shared" si="4"/>
        <v>2</v>
      </c>
      <c r="T61" s="61">
        <f t="shared" si="5"/>
        <v>1</v>
      </c>
      <c r="U61" s="60">
        <f t="shared" si="2"/>
        <v>0.66666666666666663</v>
      </c>
      <c r="V61" s="59"/>
      <c r="W61" s="52">
        <f t="shared" si="6"/>
        <v>3</v>
      </c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</row>
    <row r="62" spans="1:51" x14ac:dyDescent="0.2">
      <c r="A62" s="52"/>
      <c r="B62" s="64" t="s">
        <v>114</v>
      </c>
      <c r="C62" s="62">
        <v>0</v>
      </c>
      <c r="D62" s="63">
        <v>0</v>
      </c>
      <c r="E62" s="62">
        <v>0</v>
      </c>
      <c r="F62" s="63">
        <v>0</v>
      </c>
      <c r="G62" s="62">
        <v>0</v>
      </c>
      <c r="H62" s="63">
        <v>0</v>
      </c>
      <c r="I62" s="62">
        <v>0</v>
      </c>
      <c r="J62" s="63">
        <v>0</v>
      </c>
      <c r="K62" s="62">
        <v>0</v>
      </c>
      <c r="L62" s="63">
        <v>0</v>
      </c>
      <c r="M62" s="62">
        <v>0</v>
      </c>
      <c r="N62" s="63">
        <v>0</v>
      </c>
      <c r="O62" s="62">
        <v>0</v>
      </c>
      <c r="P62" s="63">
        <v>0</v>
      </c>
      <c r="Q62" s="62">
        <v>0</v>
      </c>
      <c r="R62" s="63">
        <v>0</v>
      </c>
      <c r="S62" s="62">
        <f t="shared" si="4"/>
        <v>0</v>
      </c>
      <c r="T62" s="61">
        <f t="shared" si="5"/>
        <v>0</v>
      </c>
      <c r="U62" s="60">
        <v>0</v>
      </c>
      <c r="V62" s="59"/>
      <c r="W62" s="52">
        <f t="shared" si="6"/>
        <v>0</v>
      </c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</row>
    <row r="63" spans="1:51" x14ac:dyDescent="0.2">
      <c r="A63" s="52"/>
      <c r="B63" s="64" t="s">
        <v>115</v>
      </c>
      <c r="C63" s="62">
        <v>0</v>
      </c>
      <c r="D63" s="63">
        <v>0</v>
      </c>
      <c r="E63" s="62">
        <v>0</v>
      </c>
      <c r="F63" s="63">
        <v>0</v>
      </c>
      <c r="G63" s="62">
        <v>0</v>
      </c>
      <c r="H63" s="63">
        <v>2</v>
      </c>
      <c r="I63" s="62">
        <v>3</v>
      </c>
      <c r="J63" s="63">
        <v>1</v>
      </c>
      <c r="K63" s="62">
        <v>2</v>
      </c>
      <c r="L63" s="63">
        <v>3</v>
      </c>
      <c r="M63" s="62">
        <v>0</v>
      </c>
      <c r="N63" s="63">
        <v>0</v>
      </c>
      <c r="O63" s="62">
        <v>0</v>
      </c>
      <c r="P63" s="63">
        <v>0</v>
      </c>
      <c r="Q63" s="62">
        <v>0</v>
      </c>
      <c r="R63" s="63">
        <v>1</v>
      </c>
      <c r="S63" s="62">
        <f t="shared" si="4"/>
        <v>5</v>
      </c>
      <c r="T63" s="61">
        <f t="shared" si="5"/>
        <v>7</v>
      </c>
      <c r="U63" s="60">
        <f t="shared" ref="U63:U94" si="7">S63/W63</f>
        <v>0.41666666666666669</v>
      </c>
      <c r="V63" s="59"/>
      <c r="W63" s="52">
        <f t="shared" si="6"/>
        <v>12</v>
      </c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</row>
    <row r="64" spans="1:51" x14ac:dyDescent="0.2">
      <c r="A64" s="52"/>
      <c r="B64" s="64" t="s">
        <v>116</v>
      </c>
      <c r="C64" s="62">
        <v>0</v>
      </c>
      <c r="D64" s="63">
        <v>0</v>
      </c>
      <c r="E64" s="62">
        <v>0</v>
      </c>
      <c r="F64" s="63">
        <v>0</v>
      </c>
      <c r="G64" s="62">
        <v>1</v>
      </c>
      <c r="H64" s="63">
        <v>0</v>
      </c>
      <c r="I64" s="62">
        <v>2</v>
      </c>
      <c r="J64" s="63">
        <v>0</v>
      </c>
      <c r="K64" s="62">
        <v>0</v>
      </c>
      <c r="L64" s="63">
        <v>2</v>
      </c>
      <c r="M64" s="62">
        <v>0</v>
      </c>
      <c r="N64" s="63">
        <v>0</v>
      </c>
      <c r="O64" s="62">
        <v>0</v>
      </c>
      <c r="P64" s="63">
        <v>0</v>
      </c>
      <c r="Q64" s="62">
        <v>1</v>
      </c>
      <c r="R64" s="63">
        <v>0</v>
      </c>
      <c r="S64" s="62">
        <f t="shared" si="4"/>
        <v>4</v>
      </c>
      <c r="T64" s="61">
        <f t="shared" si="5"/>
        <v>2</v>
      </c>
      <c r="U64" s="60">
        <f t="shared" si="7"/>
        <v>0.66666666666666663</v>
      </c>
      <c r="V64" s="59"/>
      <c r="W64" s="52">
        <f t="shared" si="6"/>
        <v>6</v>
      </c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</row>
    <row r="65" spans="1:51" x14ac:dyDescent="0.2">
      <c r="A65" s="52"/>
      <c r="B65" s="64" t="s">
        <v>117</v>
      </c>
      <c r="C65" s="62">
        <v>0</v>
      </c>
      <c r="D65" s="63">
        <v>0</v>
      </c>
      <c r="E65" s="62">
        <v>0</v>
      </c>
      <c r="F65" s="63">
        <v>0</v>
      </c>
      <c r="G65" s="62">
        <v>0</v>
      </c>
      <c r="H65" s="63">
        <v>0</v>
      </c>
      <c r="I65" s="62">
        <v>1</v>
      </c>
      <c r="J65" s="63">
        <v>0</v>
      </c>
      <c r="K65" s="62">
        <v>0</v>
      </c>
      <c r="L65" s="63">
        <v>0</v>
      </c>
      <c r="M65" s="62">
        <v>0</v>
      </c>
      <c r="N65" s="63">
        <v>0</v>
      </c>
      <c r="O65" s="62">
        <v>0</v>
      </c>
      <c r="P65" s="63">
        <v>0</v>
      </c>
      <c r="Q65" s="62">
        <v>0</v>
      </c>
      <c r="R65" s="63">
        <v>0</v>
      </c>
      <c r="S65" s="62">
        <f t="shared" si="4"/>
        <v>1</v>
      </c>
      <c r="T65" s="61">
        <f t="shared" si="5"/>
        <v>0</v>
      </c>
      <c r="U65" s="60">
        <f t="shared" si="7"/>
        <v>1</v>
      </c>
      <c r="V65" s="59"/>
      <c r="W65" s="52">
        <f t="shared" si="6"/>
        <v>1</v>
      </c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</row>
    <row r="66" spans="1:51" x14ac:dyDescent="0.2">
      <c r="A66" s="52"/>
      <c r="B66" s="64" t="s">
        <v>118</v>
      </c>
      <c r="C66" s="62">
        <v>0</v>
      </c>
      <c r="D66" s="63">
        <v>0</v>
      </c>
      <c r="E66" s="62">
        <v>0</v>
      </c>
      <c r="F66" s="63">
        <v>1</v>
      </c>
      <c r="G66" s="62">
        <v>2</v>
      </c>
      <c r="H66" s="63">
        <v>3</v>
      </c>
      <c r="I66" s="62">
        <v>4</v>
      </c>
      <c r="J66" s="63">
        <v>4</v>
      </c>
      <c r="K66" s="62">
        <v>2</v>
      </c>
      <c r="L66" s="63">
        <v>3</v>
      </c>
      <c r="M66" s="62">
        <v>1</v>
      </c>
      <c r="N66" s="63">
        <v>0</v>
      </c>
      <c r="O66" s="62">
        <v>0</v>
      </c>
      <c r="P66" s="63">
        <v>0</v>
      </c>
      <c r="Q66" s="62">
        <v>1</v>
      </c>
      <c r="R66" s="63">
        <v>1</v>
      </c>
      <c r="S66" s="62">
        <f t="shared" si="4"/>
        <v>10</v>
      </c>
      <c r="T66" s="61">
        <f t="shared" si="5"/>
        <v>12</v>
      </c>
      <c r="U66" s="60">
        <f t="shared" si="7"/>
        <v>0.45454545454545453</v>
      </c>
      <c r="V66" s="59"/>
      <c r="W66" s="52">
        <f t="shared" si="6"/>
        <v>22</v>
      </c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</row>
    <row r="67" spans="1:51" x14ac:dyDescent="0.2">
      <c r="A67" s="52"/>
      <c r="B67" s="64" t="s">
        <v>119</v>
      </c>
      <c r="C67" s="62">
        <v>0</v>
      </c>
      <c r="D67" s="63">
        <v>0</v>
      </c>
      <c r="E67" s="62">
        <v>0</v>
      </c>
      <c r="F67" s="63">
        <v>0</v>
      </c>
      <c r="G67" s="62">
        <v>2</v>
      </c>
      <c r="H67" s="63">
        <v>5</v>
      </c>
      <c r="I67" s="62">
        <v>4</v>
      </c>
      <c r="J67" s="63">
        <v>6</v>
      </c>
      <c r="K67" s="62">
        <v>3</v>
      </c>
      <c r="L67" s="63">
        <v>2</v>
      </c>
      <c r="M67" s="62">
        <v>0</v>
      </c>
      <c r="N67" s="63">
        <v>1</v>
      </c>
      <c r="O67" s="62">
        <v>0</v>
      </c>
      <c r="P67" s="63">
        <v>0</v>
      </c>
      <c r="Q67" s="62">
        <v>0</v>
      </c>
      <c r="R67" s="63">
        <v>1</v>
      </c>
      <c r="S67" s="62">
        <f t="shared" si="4"/>
        <v>9</v>
      </c>
      <c r="T67" s="61">
        <f t="shared" si="5"/>
        <v>15</v>
      </c>
      <c r="U67" s="60">
        <f t="shared" si="7"/>
        <v>0.375</v>
      </c>
      <c r="V67" s="59"/>
      <c r="W67" s="52">
        <f t="shared" si="6"/>
        <v>24</v>
      </c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</row>
    <row r="68" spans="1:51" x14ac:dyDescent="0.2">
      <c r="A68" s="52"/>
      <c r="B68" s="64" t="s">
        <v>120</v>
      </c>
      <c r="C68" s="62">
        <v>0</v>
      </c>
      <c r="D68" s="63">
        <v>0</v>
      </c>
      <c r="E68" s="62">
        <v>1</v>
      </c>
      <c r="F68" s="63">
        <v>0</v>
      </c>
      <c r="G68" s="62">
        <v>2</v>
      </c>
      <c r="H68" s="63">
        <v>0</v>
      </c>
      <c r="I68" s="62">
        <v>3</v>
      </c>
      <c r="J68" s="63">
        <v>1</v>
      </c>
      <c r="K68" s="62">
        <v>2</v>
      </c>
      <c r="L68" s="63">
        <v>1</v>
      </c>
      <c r="M68" s="62">
        <v>0</v>
      </c>
      <c r="N68" s="63">
        <v>0</v>
      </c>
      <c r="O68" s="62">
        <v>0</v>
      </c>
      <c r="P68" s="63">
        <v>0</v>
      </c>
      <c r="Q68" s="62">
        <v>1</v>
      </c>
      <c r="R68" s="63">
        <v>0</v>
      </c>
      <c r="S68" s="62">
        <f t="shared" si="4"/>
        <v>9</v>
      </c>
      <c r="T68" s="61">
        <f t="shared" si="5"/>
        <v>2</v>
      </c>
      <c r="U68" s="60">
        <f t="shared" si="7"/>
        <v>0.81818181818181823</v>
      </c>
      <c r="V68" s="59"/>
      <c r="W68" s="52">
        <f t="shared" si="6"/>
        <v>11</v>
      </c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</row>
    <row r="69" spans="1:51" x14ac:dyDescent="0.2">
      <c r="A69" s="52"/>
      <c r="B69" s="64" t="s">
        <v>121</v>
      </c>
      <c r="C69" s="62">
        <v>0</v>
      </c>
      <c r="D69" s="63">
        <v>0</v>
      </c>
      <c r="E69" s="62">
        <v>0</v>
      </c>
      <c r="F69" s="63">
        <v>1</v>
      </c>
      <c r="G69" s="62">
        <v>3</v>
      </c>
      <c r="H69" s="63">
        <v>0</v>
      </c>
      <c r="I69" s="62">
        <v>3</v>
      </c>
      <c r="J69" s="63">
        <v>2</v>
      </c>
      <c r="K69" s="62">
        <v>2</v>
      </c>
      <c r="L69" s="63">
        <v>2</v>
      </c>
      <c r="M69" s="62">
        <v>0</v>
      </c>
      <c r="N69" s="63">
        <v>0</v>
      </c>
      <c r="O69" s="62">
        <v>0</v>
      </c>
      <c r="P69" s="63">
        <v>0</v>
      </c>
      <c r="Q69" s="62">
        <v>1</v>
      </c>
      <c r="R69" s="63">
        <v>0</v>
      </c>
      <c r="S69" s="62">
        <f t="shared" si="4"/>
        <v>9</v>
      </c>
      <c r="T69" s="61">
        <f t="shared" si="5"/>
        <v>5</v>
      </c>
      <c r="U69" s="60">
        <f t="shared" si="7"/>
        <v>0.6428571428571429</v>
      </c>
      <c r="V69" s="59"/>
      <c r="W69" s="52">
        <f t="shared" si="6"/>
        <v>14</v>
      </c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</row>
    <row r="70" spans="1:51" x14ac:dyDescent="0.2">
      <c r="A70" s="52"/>
      <c r="B70" s="64" t="s">
        <v>122</v>
      </c>
      <c r="C70" s="62">
        <v>0</v>
      </c>
      <c r="D70" s="63">
        <v>0</v>
      </c>
      <c r="E70" s="62">
        <v>0</v>
      </c>
      <c r="F70" s="63">
        <v>0</v>
      </c>
      <c r="G70" s="62">
        <v>2</v>
      </c>
      <c r="H70" s="63">
        <v>1</v>
      </c>
      <c r="I70" s="62">
        <v>1</v>
      </c>
      <c r="J70" s="63">
        <v>2</v>
      </c>
      <c r="K70" s="62">
        <v>1</v>
      </c>
      <c r="L70" s="63">
        <v>0</v>
      </c>
      <c r="M70" s="62">
        <v>0</v>
      </c>
      <c r="N70" s="63">
        <v>0</v>
      </c>
      <c r="O70" s="62">
        <v>0</v>
      </c>
      <c r="P70" s="63">
        <v>0</v>
      </c>
      <c r="Q70" s="62">
        <v>1</v>
      </c>
      <c r="R70" s="63">
        <v>0</v>
      </c>
      <c r="S70" s="62">
        <f t="shared" si="4"/>
        <v>5</v>
      </c>
      <c r="T70" s="61">
        <f t="shared" si="5"/>
        <v>3</v>
      </c>
      <c r="U70" s="60">
        <f t="shared" si="7"/>
        <v>0.625</v>
      </c>
      <c r="V70" s="59"/>
      <c r="W70" s="52">
        <f t="shared" si="6"/>
        <v>8</v>
      </c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</row>
    <row r="71" spans="1:51" x14ac:dyDescent="0.2">
      <c r="A71" s="52"/>
      <c r="B71" s="64" t="s">
        <v>123</v>
      </c>
      <c r="C71" s="62">
        <v>0</v>
      </c>
      <c r="D71" s="63">
        <v>0</v>
      </c>
      <c r="E71" s="62">
        <v>0</v>
      </c>
      <c r="F71" s="63">
        <v>0</v>
      </c>
      <c r="G71" s="62">
        <v>1</v>
      </c>
      <c r="H71" s="63">
        <v>0</v>
      </c>
      <c r="I71" s="62">
        <v>0</v>
      </c>
      <c r="J71" s="63">
        <v>1</v>
      </c>
      <c r="K71" s="62">
        <v>0</v>
      </c>
      <c r="L71" s="63">
        <v>0</v>
      </c>
      <c r="M71" s="62">
        <v>0</v>
      </c>
      <c r="N71" s="63">
        <v>0</v>
      </c>
      <c r="O71" s="62">
        <v>0</v>
      </c>
      <c r="P71" s="63">
        <v>0</v>
      </c>
      <c r="Q71" s="62">
        <v>1</v>
      </c>
      <c r="R71" s="63">
        <v>0</v>
      </c>
      <c r="S71" s="62">
        <f t="shared" si="4"/>
        <v>2</v>
      </c>
      <c r="T71" s="61">
        <f t="shared" si="5"/>
        <v>1</v>
      </c>
      <c r="U71" s="60">
        <f t="shared" si="7"/>
        <v>0.66666666666666663</v>
      </c>
      <c r="V71" s="59"/>
      <c r="W71" s="52">
        <f t="shared" si="6"/>
        <v>3</v>
      </c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</row>
    <row r="72" spans="1:51" x14ac:dyDescent="0.2">
      <c r="A72" s="52"/>
      <c r="B72" s="64" t="s">
        <v>124</v>
      </c>
      <c r="C72" s="62">
        <v>0</v>
      </c>
      <c r="D72" s="63">
        <v>0</v>
      </c>
      <c r="E72" s="62">
        <v>0</v>
      </c>
      <c r="F72" s="63">
        <v>0</v>
      </c>
      <c r="G72" s="62">
        <v>0</v>
      </c>
      <c r="H72" s="63">
        <v>1</v>
      </c>
      <c r="I72" s="62">
        <v>0</v>
      </c>
      <c r="J72" s="63">
        <v>0</v>
      </c>
      <c r="K72" s="62">
        <v>0</v>
      </c>
      <c r="L72" s="63">
        <v>0</v>
      </c>
      <c r="M72" s="62">
        <v>0</v>
      </c>
      <c r="N72" s="63">
        <v>0</v>
      </c>
      <c r="O72" s="62">
        <v>0</v>
      </c>
      <c r="P72" s="63">
        <v>0</v>
      </c>
      <c r="Q72" s="62">
        <v>0</v>
      </c>
      <c r="R72" s="63">
        <v>0</v>
      </c>
      <c r="S72" s="62">
        <f t="shared" si="4"/>
        <v>0</v>
      </c>
      <c r="T72" s="61">
        <f t="shared" si="5"/>
        <v>1</v>
      </c>
      <c r="U72" s="60">
        <f t="shared" si="7"/>
        <v>0</v>
      </c>
      <c r="V72" s="59"/>
      <c r="W72" s="52">
        <f t="shared" si="6"/>
        <v>1</v>
      </c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</row>
    <row r="73" spans="1:51" x14ac:dyDescent="0.2">
      <c r="A73" s="52"/>
      <c r="B73" s="64" t="s">
        <v>125</v>
      </c>
      <c r="C73" s="62">
        <v>0</v>
      </c>
      <c r="D73" s="63">
        <v>0</v>
      </c>
      <c r="E73" s="62">
        <v>0</v>
      </c>
      <c r="F73" s="63">
        <v>0</v>
      </c>
      <c r="G73" s="62">
        <v>3</v>
      </c>
      <c r="H73" s="63">
        <v>0</v>
      </c>
      <c r="I73" s="62">
        <v>0</v>
      </c>
      <c r="J73" s="63">
        <v>0</v>
      </c>
      <c r="K73" s="62">
        <v>0</v>
      </c>
      <c r="L73" s="63">
        <v>0</v>
      </c>
      <c r="M73" s="62">
        <v>0</v>
      </c>
      <c r="N73" s="63">
        <v>0</v>
      </c>
      <c r="O73" s="62">
        <v>0</v>
      </c>
      <c r="P73" s="63">
        <v>0</v>
      </c>
      <c r="Q73" s="62">
        <v>0</v>
      </c>
      <c r="R73" s="63">
        <v>0</v>
      </c>
      <c r="S73" s="62">
        <f t="shared" si="4"/>
        <v>3</v>
      </c>
      <c r="T73" s="61">
        <f t="shared" si="5"/>
        <v>0</v>
      </c>
      <c r="U73" s="60">
        <f t="shared" si="7"/>
        <v>1</v>
      </c>
      <c r="V73" s="59"/>
      <c r="W73" s="52">
        <f t="shared" si="6"/>
        <v>3</v>
      </c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</row>
    <row r="74" spans="1:51" x14ac:dyDescent="0.2">
      <c r="A74" s="52"/>
      <c r="B74" s="64" t="s">
        <v>126</v>
      </c>
      <c r="C74" s="62">
        <v>0</v>
      </c>
      <c r="D74" s="63">
        <v>0</v>
      </c>
      <c r="E74" s="62">
        <v>0</v>
      </c>
      <c r="F74" s="63">
        <v>0</v>
      </c>
      <c r="G74" s="62">
        <v>1</v>
      </c>
      <c r="H74" s="63">
        <v>0</v>
      </c>
      <c r="I74" s="62">
        <v>0</v>
      </c>
      <c r="J74" s="63">
        <v>0</v>
      </c>
      <c r="K74" s="62">
        <v>0</v>
      </c>
      <c r="L74" s="63">
        <v>0</v>
      </c>
      <c r="M74" s="62">
        <v>0</v>
      </c>
      <c r="N74" s="63">
        <v>0</v>
      </c>
      <c r="O74" s="62">
        <v>0</v>
      </c>
      <c r="P74" s="63">
        <v>0</v>
      </c>
      <c r="Q74" s="62">
        <v>0</v>
      </c>
      <c r="R74" s="63">
        <v>0</v>
      </c>
      <c r="S74" s="62">
        <f t="shared" si="4"/>
        <v>1</v>
      </c>
      <c r="T74" s="61">
        <f t="shared" si="5"/>
        <v>0</v>
      </c>
      <c r="U74" s="60">
        <f t="shared" si="7"/>
        <v>1</v>
      </c>
      <c r="V74" s="59"/>
      <c r="W74" s="52">
        <f t="shared" si="6"/>
        <v>1</v>
      </c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</row>
    <row r="75" spans="1:51" x14ac:dyDescent="0.2">
      <c r="A75" s="52"/>
      <c r="B75" s="64" t="s">
        <v>127</v>
      </c>
      <c r="C75" s="62">
        <v>0</v>
      </c>
      <c r="D75" s="63">
        <v>0</v>
      </c>
      <c r="E75" s="62">
        <v>0</v>
      </c>
      <c r="F75" s="63">
        <v>0</v>
      </c>
      <c r="G75" s="62">
        <v>0</v>
      </c>
      <c r="H75" s="63">
        <v>1</v>
      </c>
      <c r="I75" s="62">
        <v>0</v>
      </c>
      <c r="J75" s="63">
        <v>0</v>
      </c>
      <c r="K75" s="62">
        <v>0</v>
      </c>
      <c r="L75" s="63">
        <v>0</v>
      </c>
      <c r="M75" s="62">
        <v>0</v>
      </c>
      <c r="N75" s="63">
        <v>0</v>
      </c>
      <c r="O75" s="62">
        <v>0</v>
      </c>
      <c r="P75" s="63">
        <v>0</v>
      </c>
      <c r="Q75" s="62">
        <v>0</v>
      </c>
      <c r="R75" s="63">
        <v>0</v>
      </c>
      <c r="S75" s="62">
        <f t="shared" si="4"/>
        <v>0</v>
      </c>
      <c r="T75" s="61">
        <f t="shared" si="5"/>
        <v>1</v>
      </c>
      <c r="U75" s="60">
        <f t="shared" si="7"/>
        <v>0</v>
      </c>
      <c r="V75" s="59"/>
      <c r="W75" s="52">
        <f t="shared" si="6"/>
        <v>1</v>
      </c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</row>
    <row r="76" spans="1:51" x14ac:dyDescent="0.2">
      <c r="A76" s="52"/>
      <c r="B76" s="64" t="s">
        <v>128</v>
      </c>
      <c r="C76" s="62">
        <v>0</v>
      </c>
      <c r="D76" s="63">
        <v>0</v>
      </c>
      <c r="E76" s="62">
        <v>0</v>
      </c>
      <c r="F76" s="63">
        <v>0</v>
      </c>
      <c r="G76" s="62">
        <v>0</v>
      </c>
      <c r="H76" s="63">
        <v>1</v>
      </c>
      <c r="I76" s="62">
        <v>0</v>
      </c>
      <c r="J76" s="63">
        <v>0</v>
      </c>
      <c r="K76" s="62">
        <v>0</v>
      </c>
      <c r="L76" s="63">
        <v>0</v>
      </c>
      <c r="M76" s="62">
        <v>0</v>
      </c>
      <c r="N76" s="63">
        <v>0</v>
      </c>
      <c r="O76" s="62">
        <v>0</v>
      </c>
      <c r="P76" s="63">
        <v>0</v>
      </c>
      <c r="Q76" s="62">
        <v>0</v>
      </c>
      <c r="R76" s="63">
        <v>0</v>
      </c>
      <c r="S76" s="62">
        <f t="shared" si="4"/>
        <v>0</v>
      </c>
      <c r="T76" s="61">
        <f t="shared" si="5"/>
        <v>1</v>
      </c>
      <c r="U76" s="60">
        <f t="shared" si="7"/>
        <v>0</v>
      </c>
      <c r="V76" s="59"/>
      <c r="W76" s="52">
        <f t="shared" si="6"/>
        <v>1</v>
      </c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</row>
    <row r="77" spans="1:51" x14ac:dyDescent="0.2">
      <c r="A77" s="52"/>
      <c r="B77" s="64" t="s">
        <v>129</v>
      </c>
      <c r="C77" s="62">
        <v>0</v>
      </c>
      <c r="D77" s="63">
        <v>0</v>
      </c>
      <c r="E77" s="62">
        <v>0</v>
      </c>
      <c r="F77" s="63">
        <v>0</v>
      </c>
      <c r="G77" s="62">
        <v>1</v>
      </c>
      <c r="H77" s="63">
        <v>0</v>
      </c>
      <c r="I77" s="62">
        <v>0</v>
      </c>
      <c r="J77" s="63">
        <v>0</v>
      </c>
      <c r="K77" s="62">
        <v>0</v>
      </c>
      <c r="L77" s="63">
        <v>0</v>
      </c>
      <c r="M77" s="62">
        <v>0</v>
      </c>
      <c r="N77" s="63">
        <v>0</v>
      </c>
      <c r="O77" s="62">
        <v>0</v>
      </c>
      <c r="P77" s="63">
        <v>0</v>
      </c>
      <c r="Q77" s="62">
        <v>0</v>
      </c>
      <c r="R77" s="63">
        <v>0</v>
      </c>
      <c r="S77" s="62">
        <f t="shared" si="4"/>
        <v>1</v>
      </c>
      <c r="T77" s="61">
        <f t="shared" si="5"/>
        <v>0</v>
      </c>
      <c r="U77" s="60">
        <f t="shared" si="7"/>
        <v>1</v>
      </c>
      <c r="V77" s="59"/>
      <c r="W77" s="52">
        <f t="shared" si="6"/>
        <v>1</v>
      </c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</row>
    <row r="78" spans="1:51" x14ac:dyDescent="0.2">
      <c r="A78" s="52"/>
      <c r="B78" s="64" t="s">
        <v>130</v>
      </c>
      <c r="C78" s="62">
        <v>0</v>
      </c>
      <c r="D78" s="63">
        <v>0</v>
      </c>
      <c r="E78" s="62">
        <v>2</v>
      </c>
      <c r="F78" s="63">
        <v>0</v>
      </c>
      <c r="G78" s="62">
        <v>20</v>
      </c>
      <c r="H78" s="63">
        <v>17</v>
      </c>
      <c r="I78" s="62">
        <v>81</v>
      </c>
      <c r="J78" s="63">
        <v>67</v>
      </c>
      <c r="K78" s="62">
        <v>43</v>
      </c>
      <c r="L78" s="63">
        <v>56</v>
      </c>
      <c r="M78" s="62">
        <v>41</v>
      </c>
      <c r="N78" s="63">
        <v>35</v>
      </c>
      <c r="O78" s="62">
        <v>16</v>
      </c>
      <c r="P78" s="63">
        <v>20</v>
      </c>
      <c r="Q78" s="62">
        <v>0</v>
      </c>
      <c r="R78" s="63">
        <v>3</v>
      </c>
      <c r="S78" s="62">
        <f t="shared" si="4"/>
        <v>203</v>
      </c>
      <c r="T78" s="61">
        <f t="shared" si="5"/>
        <v>198</v>
      </c>
      <c r="U78" s="60">
        <f t="shared" si="7"/>
        <v>0.50623441396508728</v>
      </c>
      <c r="V78" s="59"/>
      <c r="W78" s="52">
        <f t="shared" si="6"/>
        <v>401</v>
      </c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</row>
    <row r="79" spans="1:51" x14ac:dyDescent="0.2">
      <c r="A79" s="52"/>
      <c r="B79" s="64" t="s">
        <v>131</v>
      </c>
      <c r="C79" s="62">
        <v>0</v>
      </c>
      <c r="D79" s="63">
        <v>0</v>
      </c>
      <c r="E79" s="62">
        <v>2</v>
      </c>
      <c r="F79" s="63">
        <v>0</v>
      </c>
      <c r="G79" s="62">
        <v>6</v>
      </c>
      <c r="H79" s="63">
        <v>13</v>
      </c>
      <c r="I79" s="62">
        <v>3</v>
      </c>
      <c r="J79" s="63">
        <v>12</v>
      </c>
      <c r="K79" s="62">
        <v>3</v>
      </c>
      <c r="L79" s="63">
        <v>3</v>
      </c>
      <c r="M79" s="62">
        <v>0</v>
      </c>
      <c r="N79" s="63">
        <v>1</v>
      </c>
      <c r="O79" s="62">
        <v>0</v>
      </c>
      <c r="P79" s="63">
        <v>0</v>
      </c>
      <c r="Q79" s="62">
        <v>0</v>
      </c>
      <c r="R79" s="63">
        <v>0</v>
      </c>
      <c r="S79" s="62">
        <f t="shared" si="4"/>
        <v>14</v>
      </c>
      <c r="T79" s="61">
        <f t="shared" si="5"/>
        <v>29</v>
      </c>
      <c r="U79" s="60">
        <f t="shared" si="7"/>
        <v>0.32558139534883723</v>
      </c>
      <c r="V79" s="59"/>
      <c r="W79" s="52">
        <f t="shared" si="6"/>
        <v>43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</row>
    <row r="80" spans="1:51" x14ac:dyDescent="0.2">
      <c r="A80" s="52"/>
      <c r="B80" s="64" t="s">
        <v>132</v>
      </c>
      <c r="C80" s="62">
        <v>0</v>
      </c>
      <c r="D80" s="63">
        <v>0</v>
      </c>
      <c r="E80" s="62">
        <v>0</v>
      </c>
      <c r="F80" s="63">
        <v>0</v>
      </c>
      <c r="G80" s="62">
        <v>0</v>
      </c>
      <c r="H80" s="63">
        <v>2</v>
      </c>
      <c r="I80" s="62">
        <v>2</v>
      </c>
      <c r="J80" s="63">
        <v>0</v>
      </c>
      <c r="K80" s="62">
        <v>0</v>
      </c>
      <c r="L80" s="63">
        <v>0</v>
      </c>
      <c r="M80" s="62">
        <v>0</v>
      </c>
      <c r="N80" s="63">
        <v>0</v>
      </c>
      <c r="O80" s="62">
        <v>0</v>
      </c>
      <c r="P80" s="63">
        <v>0</v>
      </c>
      <c r="Q80" s="62">
        <v>0</v>
      </c>
      <c r="R80" s="63">
        <v>0</v>
      </c>
      <c r="S80" s="62">
        <f t="shared" ref="S80:S111" si="8">C80+E80+G80+I80+K80+M80+O80+Q80</f>
        <v>2</v>
      </c>
      <c r="T80" s="61">
        <f t="shared" ref="T80:T111" si="9">D80+F80+H80+J80+L80+N80+P80+R80</f>
        <v>2</v>
      </c>
      <c r="U80" s="60">
        <f t="shared" si="7"/>
        <v>0.5</v>
      </c>
      <c r="V80" s="59"/>
      <c r="W80" s="52">
        <f t="shared" ref="W80:W111" si="10">S80+T80</f>
        <v>4</v>
      </c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</row>
    <row r="81" spans="1:51" x14ac:dyDescent="0.2">
      <c r="A81" s="52"/>
      <c r="B81" s="64" t="s">
        <v>133</v>
      </c>
      <c r="C81" s="62">
        <v>0</v>
      </c>
      <c r="D81" s="63">
        <v>0</v>
      </c>
      <c r="E81" s="62">
        <v>0</v>
      </c>
      <c r="F81" s="63">
        <v>0</v>
      </c>
      <c r="G81" s="62">
        <v>5</v>
      </c>
      <c r="H81" s="63">
        <v>1</v>
      </c>
      <c r="I81" s="62">
        <v>1</v>
      </c>
      <c r="J81" s="63">
        <v>2</v>
      </c>
      <c r="K81" s="62">
        <v>0</v>
      </c>
      <c r="L81" s="63">
        <v>1</v>
      </c>
      <c r="M81" s="62">
        <v>0</v>
      </c>
      <c r="N81" s="63">
        <v>1</v>
      </c>
      <c r="O81" s="62">
        <v>0</v>
      </c>
      <c r="P81" s="63">
        <v>0</v>
      </c>
      <c r="Q81" s="62">
        <v>0</v>
      </c>
      <c r="R81" s="63">
        <v>0</v>
      </c>
      <c r="S81" s="62">
        <f t="shared" si="8"/>
        <v>6</v>
      </c>
      <c r="T81" s="61">
        <f t="shared" si="9"/>
        <v>5</v>
      </c>
      <c r="U81" s="60">
        <f t="shared" si="7"/>
        <v>0.54545454545454541</v>
      </c>
      <c r="V81" s="59"/>
      <c r="W81" s="52">
        <f t="shared" si="10"/>
        <v>11</v>
      </c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</row>
    <row r="82" spans="1:51" x14ac:dyDescent="0.2">
      <c r="A82" s="52"/>
      <c r="B82" s="64" t="s">
        <v>134</v>
      </c>
      <c r="C82" s="62">
        <v>0</v>
      </c>
      <c r="D82" s="63">
        <v>0</v>
      </c>
      <c r="E82" s="62">
        <v>2</v>
      </c>
      <c r="F82" s="63">
        <v>2</v>
      </c>
      <c r="G82" s="62">
        <v>17</v>
      </c>
      <c r="H82" s="63">
        <v>30</v>
      </c>
      <c r="I82" s="62">
        <v>16</v>
      </c>
      <c r="J82" s="63">
        <v>23</v>
      </c>
      <c r="K82" s="62">
        <v>10</v>
      </c>
      <c r="L82" s="63">
        <v>13</v>
      </c>
      <c r="M82" s="62">
        <v>1</v>
      </c>
      <c r="N82" s="63">
        <v>4</v>
      </c>
      <c r="O82" s="62">
        <v>1</v>
      </c>
      <c r="P82" s="63">
        <v>0</v>
      </c>
      <c r="Q82" s="62">
        <v>2</v>
      </c>
      <c r="R82" s="63">
        <v>1</v>
      </c>
      <c r="S82" s="62">
        <f t="shared" si="8"/>
        <v>49</v>
      </c>
      <c r="T82" s="61">
        <f t="shared" si="9"/>
        <v>73</v>
      </c>
      <c r="U82" s="60">
        <f t="shared" si="7"/>
        <v>0.40163934426229508</v>
      </c>
      <c r="V82" s="59"/>
      <c r="W82" s="52">
        <f t="shared" si="10"/>
        <v>122</v>
      </c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</row>
    <row r="83" spans="1:51" x14ac:dyDescent="0.2">
      <c r="A83" s="52"/>
      <c r="B83" s="64" t="s">
        <v>135</v>
      </c>
      <c r="C83" s="62">
        <v>0</v>
      </c>
      <c r="D83" s="63">
        <v>0</v>
      </c>
      <c r="E83" s="62">
        <v>2</v>
      </c>
      <c r="F83" s="63">
        <v>0</v>
      </c>
      <c r="G83" s="62">
        <v>16</v>
      </c>
      <c r="H83" s="63">
        <v>27</v>
      </c>
      <c r="I83" s="62">
        <v>9</v>
      </c>
      <c r="J83" s="63">
        <v>28</v>
      </c>
      <c r="K83" s="62">
        <v>4</v>
      </c>
      <c r="L83" s="63">
        <v>12</v>
      </c>
      <c r="M83" s="62">
        <v>1</v>
      </c>
      <c r="N83" s="63">
        <v>3</v>
      </c>
      <c r="O83" s="62">
        <v>0</v>
      </c>
      <c r="P83" s="63">
        <v>1</v>
      </c>
      <c r="Q83" s="62">
        <v>3</v>
      </c>
      <c r="R83" s="63">
        <v>0</v>
      </c>
      <c r="S83" s="62">
        <f t="shared" si="8"/>
        <v>35</v>
      </c>
      <c r="T83" s="61">
        <f t="shared" si="9"/>
        <v>71</v>
      </c>
      <c r="U83" s="60">
        <f t="shared" si="7"/>
        <v>0.330188679245283</v>
      </c>
      <c r="V83" s="59"/>
      <c r="W83" s="52">
        <f t="shared" si="10"/>
        <v>106</v>
      </c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</row>
    <row r="84" spans="1:51" x14ac:dyDescent="0.2">
      <c r="A84" s="52"/>
      <c r="B84" s="64" t="s">
        <v>136</v>
      </c>
      <c r="C84" s="62">
        <v>0</v>
      </c>
      <c r="D84" s="63">
        <v>0</v>
      </c>
      <c r="E84" s="62">
        <v>0</v>
      </c>
      <c r="F84" s="63">
        <v>1</v>
      </c>
      <c r="G84" s="62">
        <v>4</v>
      </c>
      <c r="H84" s="63">
        <v>10</v>
      </c>
      <c r="I84" s="62">
        <v>2</v>
      </c>
      <c r="J84" s="63">
        <v>5</v>
      </c>
      <c r="K84" s="62">
        <v>0</v>
      </c>
      <c r="L84" s="63">
        <v>5</v>
      </c>
      <c r="M84" s="62">
        <v>1</v>
      </c>
      <c r="N84" s="63">
        <v>1</v>
      </c>
      <c r="O84" s="62">
        <v>0</v>
      </c>
      <c r="P84" s="63">
        <v>1</v>
      </c>
      <c r="Q84" s="62">
        <v>0</v>
      </c>
      <c r="R84" s="63">
        <v>0</v>
      </c>
      <c r="S84" s="62">
        <f t="shared" si="8"/>
        <v>7</v>
      </c>
      <c r="T84" s="61">
        <f t="shared" si="9"/>
        <v>23</v>
      </c>
      <c r="U84" s="60">
        <f t="shared" si="7"/>
        <v>0.23333333333333334</v>
      </c>
      <c r="V84" s="59"/>
      <c r="W84" s="52">
        <f t="shared" si="10"/>
        <v>30</v>
      </c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</row>
    <row r="85" spans="1:51" x14ac:dyDescent="0.2">
      <c r="A85" s="52"/>
      <c r="B85" s="64" t="s">
        <v>137</v>
      </c>
      <c r="C85" s="62">
        <v>0</v>
      </c>
      <c r="D85" s="63">
        <v>0</v>
      </c>
      <c r="E85" s="62">
        <v>0</v>
      </c>
      <c r="F85" s="63">
        <v>0</v>
      </c>
      <c r="G85" s="62">
        <v>0</v>
      </c>
      <c r="H85" s="63">
        <v>0</v>
      </c>
      <c r="I85" s="62">
        <v>0</v>
      </c>
      <c r="J85" s="63">
        <v>1</v>
      </c>
      <c r="K85" s="62">
        <v>1</v>
      </c>
      <c r="L85" s="63">
        <v>0</v>
      </c>
      <c r="M85" s="62">
        <v>0</v>
      </c>
      <c r="N85" s="63">
        <v>0</v>
      </c>
      <c r="O85" s="62">
        <v>0</v>
      </c>
      <c r="P85" s="63">
        <v>0</v>
      </c>
      <c r="Q85" s="62">
        <v>0</v>
      </c>
      <c r="R85" s="63">
        <v>0</v>
      </c>
      <c r="S85" s="62">
        <f t="shared" si="8"/>
        <v>1</v>
      </c>
      <c r="T85" s="61">
        <f t="shared" si="9"/>
        <v>1</v>
      </c>
      <c r="U85" s="60">
        <f t="shared" si="7"/>
        <v>0.5</v>
      </c>
      <c r="V85" s="59"/>
      <c r="W85" s="52">
        <f t="shared" si="10"/>
        <v>2</v>
      </c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</row>
    <row r="86" spans="1:51" x14ac:dyDescent="0.2">
      <c r="A86" s="52"/>
      <c r="B86" s="64" t="s">
        <v>138</v>
      </c>
      <c r="C86" s="62">
        <v>0</v>
      </c>
      <c r="D86" s="63">
        <v>0</v>
      </c>
      <c r="E86" s="62">
        <v>24</v>
      </c>
      <c r="F86" s="63">
        <v>20</v>
      </c>
      <c r="G86" s="62">
        <v>56</v>
      </c>
      <c r="H86" s="63">
        <v>104</v>
      </c>
      <c r="I86" s="62">
        <v>28</v>
      </c>
      <c r="J86" s="63">
        <v>52</v>
      </c>
      <c r="K86" s="62">
        <v>24</v>
      </c>
      <c r="L86" s="63">
        <v>28</v>
      </c>
      <c r="M86" s="62">
        <v>5</v>
      </c>
      <c r="N86" s="63">
        <v>9</v>
      </c>
      <c r="O86" s="62">
        <v>1</v>
      </c>
      <c r="P86" s="63">
        <v>4</v>
      </c>
      <c r="Q86" s="62">
        <v>3</v>
      </c>
      <c r="R86" s="63">
        <v>0</v>
      </c>
      <c r="S86" s="62">
        <f t="shared" si="8"/>
        <v>141</v>
      </c>
      <c r="T86" s="61">
        <f t="shared" si="9"/>
        <v>217</v>
      </c>
      <c r="U86" s="60">
        <f t="shared" si="7"/>
        <v>0.39385474860335196</v>
      </c>
      <c r="V86" s="59"/>
      <c r="W86" s="52">
        <f t="shared" si="10"/>
        <v>358</v>
      </c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</row>
    <row r="87" spans="1:51" x14ac:dyDescent="0.2">
      <c r="A87" s="52"/>
      <c r="B87" s="64" t="s">
        <v>139</v>
      </c>
      <c r="C87" s="62">
        <v>0</v>
      </c>
      <c r="D87" s="63">
        <v>0</v>
      </c>
      <c r="E87" s="62">
        <v>0</v>
      </c>
      <c r="F87" s="63">
        <v>1</v>
      </c>
      <c r="G87" s="62">
        <v>2</v>
      </c>
      <c r="H87" s="63">
        <v>8</v>
      </c>
      <c r="I87" s="62">
        <v>1</v>
      </c>
      <c r="J87" s="63">
        <v>6</v>
      </c>
      <c r="K87" s="62">
        <v>0</v>
      </c>
      <c r="L87" s="63">
        <v>2</v>
      </c>
      <c r="M87" s="62">
        <v>0</v>
      </c>
      <c r="N87" s="63">
        <v>1</v>
      </c>
      <c r="O87" s="62">
        <v>0</v>
      </c>
      <c r="P87" s="63">
        <v>0</v>
      </c>
      <c r="Q87" s="62">
        <v>0</v>
      </c>
      <c r="R87" s="63">
        <v>1</v>
      </c>
      <c r="S87" s="62">
        <f t="shared" si="8"/>
        <v>3</v>
      </c>
      <c r="T87" s="61">
        <f t="shared" si="9"/>
        <v>19</v>
      </c>
      <c r="U87" s="60">
        <f t="shared" si="7"/>
        <v>0.13636363636363635</v>
      </c>
      <c r="V87" s="59"/>
      <c r="W87" s="52">
        <f t="shared" si="10"/>
        <v>22</v>
      </c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</row>
    <row r="88" spans="1:51" x14ac:dyDescent="0.2">
      <c r="A88" s="52"/>
      <c r="B88" s="64" t="s">
        <v>140</v>
      </c>
      <c r="C88" s="62">
        <v>0</v>
      </c>
      <c r="D88" s="63">
        <v>0</v>
      </c>
      <c r="E88" s="62">
        <v>2</v>
      </c>
      <c r="F88" s="63">
        <v>2</v>
      </c>
      <c r="G88" s="62">
        <v>25</v>
      </c>
      <c r="H88" s="63">
        <v>14</v>
      </c>
      <c r="I88" s="62">
        <v>14</v>
      </c>
      <c r="J88" s="63">
        <v>14</v>
      </c>
      <c r="K88" s="62">
        <v>4</v>
      </c>
      <c r="L88" s="63">
        <v>17</v>
      </c>
      <c r="M88" s="62">
        <v>2</v>
      </c>
      <c r="N88" s="63">
        <v>2</v>
      </c>
      <c r="O88" s="62">
        <v>0</v>
      </c>
      <c r="P88" s="63">
        <v>1</v>
      </c>
      <c r="Q88" s="62">
        <v>1</v>
      </c>
      <c r="R88" s="63">
        <v>0</v>
      </c>
      <c r="S88" s="62">
        <f t="shared" si="8"/>
        <v>48</v>
      </c>
      <c r="T88" s="61">
        <f t="shared" si="9"/>
        <v>50</v>
      </c>
      <c r="U88" s="60">
        <f t="shared" si="7"/>
        <v>0.48979591836734693</v>
      </c>
      <c r="V88" s="59"/>
      <c r="W88" s="52">
        <f t="shared" si="10"/>
        <v>98</v>
      </c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</row>
    <row r="89" spans="1:51" x14ac:dyDescent="0.2">
      <c r="A89" s="52"/>
      <c r="B89" s="64" t="s">
        <v>141</v>
      </c>
      <c r="C89" s="62">
        <v>0</v>
      </c>
      <c r="D89" s="63">
        <v>0</v>
      </c>
      <c r="E89" s="62">
        <v>63</v>
      </c>
      <c r="F89" s="63">
        <v>40</v>
      </c>
      <c r="G89" s="62">
        <v>137</v>
      </c>
      <c r="H89" s="63">
        <v>92</v>
      </c>
      <c r="I89" s="62">
        <v>122</v>
      </c>
      <c r="J89" s="63">
        <v>131</v>
      </c>
      <c r="K89" s="62">
        <v>59</v>
      </c>
      <c r="L89" s="63">
        <v>74</v>
      </c>
      <c r="M89" s="62">
        <v>24</v>
      </c>
      <c r="N89" s="63">
        <v>24</v>
      </c>
      <c r="O89" s="62">
        <v>7</v>
      </c>
      <c r="P89" s="63">
        <v>4</v>
      </c>
      <c r="Q89" s="62">
        <v>4</v>
      </c>
      <c r="R89" s="63">
        <v>0</v>
      </c>
      <c r="S89" s="62">
        <f t="shared" si="8"/>
        <v>416</v>
      </c>
      <c r="T89" s="61">
        <f t="shared" si="9"/>
        <v>365</v>
      </c>
      <c r="U89" s="60">
        <f t="shared" si="7"/>
        <v>0.5326504481434059</v>
      </c>
      <c r="V89" s="59"/>
      <c r="W89" s="52">
        <f t="shared" si="10"/>
        <v>781</v>
      </c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</row>
    <row r="90" spans="1:51" x14ac:dyDescent="0.2">
      <c r="A90" s="52"/>
      <c r="B90" s="64" t="s">
        <v>142</v>
      </c>
      <c r="C90" s="62">
        <v>0</v>
      </c>
      <c r="D90" s="63">
        <v>0</v>
      </c>
      <c r="E90" s="62">
        <v>0</v>
      </c>
      <c r="F90" s="63">
        <v>0</v>
      </c>
      <c r="G90" s="62">
        <v>3</v>
      </c>
      <c r="H90" s="63">
        <v>1</v>
      </c>
      <c r="I90" s="62">
        <v>3</v>
      </c>
      <c r="J90" s="63">
        <v>9</v>
      </c>
      <c r="K90" s="62">
        <v>2</v>
      </c>
      <c r="L90" s="63">
        <v>2</v>
      </c>
      <c r="M90" s="62">
        <v>0</v>
      </c>
      <c r="N90" s="63">
        <v>3</v>
      </c>
      <c r="O90" s="62">
        <v>1</v>
      </c>
      <c r="P90" s="63">
        <v>0</v>
      </c>
      <c r="Q90" s="62">
        <v>0</v>
      </c>
      <c r="R90" s="63">
        <v>1</v>
      </c>
      <c r="S90" s="62">
        <f t="shared" si="8"/>
        <v>9</v>
      </c>
      <c r="T90" s="61">
        <f t="shared" si="9"/>
        <v>16</v>
      </c>
      <c r="U90" s="60">
        <f t="shared" si="7"/>
        <v>0.36</v>
      </c>
      <c r="V90" s="59"/>
      <c r="W90" s="52">
        <f t="shared" si="10"/>
        <v>25</v>
      </c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</row>
    <row r="91" spans="1:51" x14ac:dyDescent="0.2">
      <c r="A91" s="52"/>
      <c r="B91" s="64" t="s">
        <v>143</v>
      </c>
      <c r="C91" s="62">
        <v>0</v>
      </c>
      <c r="D91" s="63">
        <v>0</v>
      </c>
      <c r="E91" s="62">
        <v>21</v>
      </c>
      <c r="F91" s="63">
        <v>11</v>
      </c>
      <c r="G91" s="62">
        <v>27</v>
      </c>
      <c r="H91" s="63">
        <v>29</v>
      </c>
      <c r="I91" s="62">
        <v>29</v>
      </c>
      <c r="J91" s="63">
        <v>24</v>
      </c>
      <c r="K91" s="62">
        <v>3</v>
      </c>
      <c r="L91" s="63">
        <v>25</v>
      </c>
      <c r="M91" s="62">
        <v>1</v>
      </c>
      <c r="N91" s="63">
        <v>6</v>
      </c>
      <c r="O91" s="62">
        <v>0</v>
      </c>
      <c r="P91" s="63">
        <v>1</v>
      </c>
      <c r="Q91" s="62">
        <v>1</v>
      </c>
      <c r="R91" s="63">
        <v>0</v>
      </c>
      <c r="S91" s="62">
        <f t="shared" si="8"/>
        <v>82</v>
      </c>
      <c r="T91" s="61">
        <f t="shared" si="9"/>
        <v>96</v>
      </c>
      <c r="U91" s="60">
        <f t="shared" si="7"/>
        <v>0.4606741573033708</v>
      </c>
      <c r="V91" s="59"/>
      <c r="W91" s="52">
        <f t="shared" si="10"/>
        <v>178</v>
      </c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</row>
    <row r="92" spans="1:51" x14ac:dyDescent="0.2">
      <c r="A92" s="52"/>
      <c r="B92" s="64" t="s">
        <v>144</v>
      </c>
      <c r="C92" s="62">
        <v>0</v>
      </c>
      <c r="D92" s="63">
        <v>0</v>
      </c>
      <c r="E92" s="62">
        <v>2</v>
      </c>
      <c r="F92" s="63">
        <v>4</v>
      </c>
      <c r="G92" s="62">
        <v>15</v>
      </c>
      <c r="H92" s="63">
        <v>15</v>
      </c>
      <c r="I92" s="62">
        <v>18</v>
      </c>
      <c r="J92" s="63">
        <v>17</v>
      </c>
      <c r="K92" s="62">
        <v>5</v>
      </c>
      <c r="L92" s="63">
        <v>10</v>
      </c>
      <c r="M92" s="62">
        <v>1</v>
      </c>
      <c r="N92" s="63">
        <v>4</v>
      </c>
      <c r="O92" s="62">
        <v>1</v>
      </c>
      <c r="P92" s="63">
        <v>2</v>
      </c>
      <c r="Q92" s="62">
        <v>0</v>
      </c>
      <c r="R92" s="63">
        <v>1</v>
      </c>
      <c r="S92" s="62">
        <f t="shared" si="8"/>
        <v>42</v>
      </c>
      <c r="T92" s="61">
        <f t="shared" si="9"/>
        <v>53</v>
      </c>
      <c r="U92" s="60">
        <f t="shared" si="7"/>
        <v>0.44210526315789472</v>
      </c>
      <c r="V92" s="59"/>
      <c r="W92" s="52">
        <f t="shared" si="10"/>
        <v>95</v>
      </c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</row>
    <row r="93" spans="1:51" x14ac:dyDescent="0.2">
      <c r="A93" s="52"/>
      <c r="B93" s="64" t="s">
        <v>145</v>
      </c>
      <c r="C93" s="62">
        <v>0</v>
      </c>
      <c r="D93" s="63">
        <v>0</v>
      </c>
      <c r="E93" s="62">
        <v>0</v>
      </c>
      <c r="F93" s="63">
        <v>0</v>
      </c>
      <c r="G93" s="62">
        <v>7</v>
      </c>
      <c r="H93" s="63">
        <v>19</v>
      </c>
      <c r="I93" s="62">
        <v>3</v>
      </c>
      <c r="J93" s="63">
        <v>21</v>
      </c>
      <c r="K93" s="62">
        <v>1</v>
      </c>
      <c r="L93" s="63">
        <v>4</v>
      </c>
      <c r="M93" s="62">
        <v>1</v>
      </c>
      <c r="N93" s="63">
        <v>2</v>
      </c>
      <c r="O93" s="62">
        <v>0</v>
      </c>
      <c r="P93" s="63">
        <v>1</v>
      </c>
      <c r="Q93" s="62">
        <v>0</v>
      </c>
      <c r="R93" s="63">
        <v>0</v>
      </c>
      <c r="S93" s="62">
        <f t="shared" si="8"/>
        <v>12</v>
      </c>
      <c r="T93" s="61">
        <f t="shared" si="9"/>
        <v>47</v>
      </c>
      <c r="U93" s="60">
        <f t="shared" si="7"/>
        <v>0.20338983050847459</v>
      </c>
      <c r="V93" s="59"/>
      <c r="W93" s="52">
        <f t="shared" si="10"/>
        <v>59</v>
      </c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</row>
    <row r="94" spans="1:51" x14ac:dyDescent="0.2">
      <c r="A94" s="52"/>
      <c r="B94" s="64" t="s">
        <v>146</v>
      </c>
      <c r="C94" s="62">
        <v>0</v>
      </c>
      <c r="D94" s="63">
        <v>0</v>
      </c>
      <c r="E94" s="62">
        <v>5</v>
      </c>
      <c r="F94" s="63">
        <v>1</v>
      </c>
      <c r="G94" s="62">
        <v>14</v>
      </c>
      <c r="H94" s="63">
        <v>10</v>
      </c>
      <c r="I94" s="62">
        <v>5</v>
      </c>
      <c r="J94" s="63">
        <v>8</v>
      </c>
      <c r="K94" s="62">
        <v>4</v>
      </c>
      <c r="L94" s="63">
        <v>3</v>
      </c>
      <c r="M94" s="62">
        <v>1</v>
      </c>
      <c r="N94" s="63">
        <v>1</v>
      </c>
      <c r="O94" s="62">
        <v>0</v>
      </c>
      <c r="P94" s="63">
        <v>0</v>
      </c>
      <c r="Q94" s="62">
        <v>0</v>
      </c>
      <c r="R94" s="63">
        <v>1</v>
      </c>
      <c r="S94" s="62">
        <f t="shared" si="8"/>
        <v>29</v>
      </c>
      <c r="T94" s="61">
        <f t="shared" si="9"/>
        <v>24</v>
      </c>
      <c r="U94" s="60">
        <f t="shared" si="7"/>
        <v>0.54716981132075471</v>
      </c>
      <c r="V94" s="59"/>
      <c r="W94" s="52">
        <f t="shared" si="10"/>
        <v>53</v>
      </c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</row>
    <row r="95" spans="1:51" x14ac:dyDescent="0.2">
      <c r="A95" s="52"/>
      <c r="B95" s="64" t="s">
        <v>147</v>
      </c>
      <c r="C95" s="61">
        <v>0</v>
      </c>
      <c r="D95" s="63">
        <v>0</v>
      </c>
      <c r="E95" s="62">
        <v>0</v>
      </c>
      <c r="F95" s="63">
        <v>0</v>
      </c>
      <c r="G95" s="62">
        <v>12</v>
      </c>
      <c r="H95" s="63">
        <v>10</v>
      </c>
      <c r="I95" s="62">
        <v>4</v>
      </c>
      <c r="J95" s="63">
        <v>11</v>
      </c>
      <c r="K95" s="62">
        <v>5</v>
      </c>
      <c r="L95" s="63">
        <v>5</v>
      </c>
      <c r="M95" s="62">
        <v>4</v>
      </c>
      <c r="N95" s="63">
        <v>1</v>
      </c>
      <c r="O95" s="62">
        <v>1</v>
      </c>
      <c r="P95" s="63">
        <v>1</v>
      </c>
      <c r="Q95" s="62">
        <v>1</v>
      </c>
      <c r="R95" s="63">
        <v>1</v>
      </c>
      <c r="S95" s="62">
        <f t="shared" si="8"/>
        <v>27</v>
      </c>
      <c r="T95" s="61">
        <f t="shared" si="9"/>
        <v>29</v>
      </c>
      <c r="U95" s="60">
        <f t="shared" ref="U95:U121" si="11">S95/W95</f>
        <v>0.48214285714285715</v>
      </c>
      <c r="V95" s="59"/>
      <c r="W95" s="52">
        <f t="shared" si="10"/>
        <v>56</v>
      </c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</row>
    <row r="96" spans="1:51" x14ac:dyDescent="0.2">
      <c r="A96" s="52"/>
      <c r="B96" s="64" t="s">
        <v>148</v>
      </c>
      <c r="C96" s="62">
        <v>0</v>
      </c>
      <c r="D96" s="63">
        <v>0</v>
      </c>
      <c r="E96" s="62">
        <v>1</v>
      </c>
      <c r="F96" s="63">
        <v>2</v>
      </c>
      <c r="G96" s="62">
        <v>16</v>
      </c>
      <c r="H96" s="63">
        <v>20</v>
      </c>
      <c r="I96" s="62">
        <v>10</v>
      </c>
      <c r="J96" s="63">
        <v>24</v>
      </c>
      <c r="K96" s="62">
        <v>2</v>
      </c>
      <c r="L96" s="63">
        <v>6</v>
      </c>
      <c r="M96" s="62">
        <v>1</v>
      </c>
      <c r="N96" s="63">
        <v>2</v>
      </c>
      <c r="O96" s="62">
        <v>1</v>
      </c>
      <c r="P96" s="63">
        <v>0</v>
      </c>
      <c r="Q96" s="62">
        <v>0</v>
      </c>
      <c r="R96" s="63">
        <v>0</v>
      </c>
      <c r="S96" s="62">
        <f t="shared" si="8"/>
        <v>31</v>
      </c>
      <c r="T96" s="61">
        <f t="shared" si="9"/>
        <v>54</v>
      </c>
      <c r="U96" s="60">
        <f t="shared" si="11"/>
        <v>0.36470588235294116</v>
      </c>
      <c r="V96" s="59"/>
      <c r="W96" s="52">
        <f t="shared" si="10"/>
        <v>85</v>
      </c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</row>
    <row r="97" spans="1:51" x14ac:dyDescent="0.2">
      <c r="A97" s="52"/>
      <c r="B97" s="64" t="s">
        <v>149</v>
      </c>
      <c r="C97" s="62">
        <v>0</v>
      </c>
      <c r="D97" s="63">
        <v>0</v>
      </c>
      <c r="E97" s="62">
        <v>0</v>
      </c>
      <c r="F97" s="63">
        <v>0</v>
      </c>
      <c r="G97" s="62">
        <v>2</v>
      </c>
      <c r="H97" s="63">
        <v>2</v>
      </c>
      <c r="I97" s="62">
        <v>3</v>
      </c>
      <c r="J97" s="63">
        <v>3</v>
      </c>
      <c r="K97" s="62">
        <v>0</v>
      </c>
      <c r="L97" s="63">
        <v>4</v>
      </c>
      <c r="M97" s="62">
        <v>1</v>
      </c>
      <c r="N97" s="63">
        <v>0</v>
      </c>
      <c r="O97" s="62">
        <v>0</v>
      </c>
      <c r="P97" s="63">
        <v>0</v>
      </c>
      <c r="Q97" s="62">
        <v>0</v>
      </c>
      <c r="R97" s="63">
        <v>0</v>
      </c>
      <c r="S97" s="62">
        <f t="shared" si="8"/>
        <v>6</v>
      </c>
      <c r="T97" s="61">
        <f t="shared" si="9"/>
        <v>9</v>
      </c>
      <c r="U97" s="60">
        <f t="shared" si="11"/>
        <v>0.4</v>
      </c>
      <c r="V97" s="59"/>
      <c r="W97" s="52">
        <f t="shared" si="10"/>
        <v>15</v>
      </c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</row>
    <row r="98" spans="1:51" x14ac:dyDescent="0.2">
      <c r="A98" s="52"/>
      <c r="B98" s="64" t="s">
        <v>150</v>
      </c>
      <c r="C98" s="62">
        <v>0</v>
      </c>
      <c r="D98" s="63">
        <v>0</v>
      </c>
      <c r="E98" s="62">
        <v>3</v>
      </c>
      <c r="F98" s="63">
        <v>0</v>
      </c>
      <c r="G98" s="62">
        <v>10</v>
      </c>
      <c r="H98" s="63">
        <v>17</v>
      </c>
      <c r="I98" s="62">
        <v>14</v>
      </c>
      <c r="J98" s="63">
        <v>13</v>
      </c>
      <c r="K98" s="62">
        <v>4</v>
      </c>
      <c r="L98" s="63">
        <v>10</v>
      </c>
      <c r="M98" s="62">
        <v>4</v>
      </c>
      <c r="N98" s="63">
        <v>1</v>
      </c>
      <c r="O98" s="62">
        <v>2</v>
      </c>
      <c r="P98" s="63">
        <v>0</v>
      </c>
      <c r="Q98" s="62">
        <v>0</v>
      </c>
      <c r="R98" s="63">
        <v>0</v>
      </c>
      <c r="S98" s="62">
        <f t="shared" si="8"/>
        <v>37</v>
      </c>
      <c r="T98" s="61">
        <f t="shared" si="9"/>
        <v>41</v>
      </c>
      <c r="U98" s="60">
        <f t="shared" si="11"/>
        <v>0.47435897435897434</v>
      </c>
      <c r="V98" s="59"/>
      <c r="W98" s="52">
        <f t="shared" si="10"/>
        <v>78</v>
      </c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</row>
    <row r="99" spans="1:51" x14ac:dyDescent="0.2">
      <c r="A99" s="52"/>
      <c r="B99" s="64" t="s">
        <v>151</v>
      </c>
      <c r="C99" s="62">
        <v>0</v>
      </c>
      <c r="D99" s="63">
        <v>0</v>
      </c>
      <c r="E99" s="62">
        <v>3</v>
      </c>
      <c r="F99" s="63">
        <v>32</v>
      </c>
      <c r="G99" s="62">
        <v>50</v>
      </c>
      <c r="H99" s="63">
        <v>115</v>
      </c>
      <c r="I99" s="62">
        <v>36</v>
      </c>
      <c r="J99" s="63">
        <v>64</v>
      </c>
      <c r="K99" s="62">
        <v>18</v>
      </c>
      <c r="L99" s="63">
        <v>30</v>
      </c>
      <c r="M99" s="62">
        <v>3</v>
      </c>
      <c r="N99" s="63">
        <v>7</v>
      </c>
      <c r="O99" s="62">
        <v>3</v>
      </c>
      <c r="P99" s="63">
        <v>3</v>
      </c>
      <c r="Q99" s="62">
        <v>0</v>
      </c>
      <c r="R99" s="63">
        <v>3</v>
      </c>
      <c r="S99" s="62">
        <f t="shared" si="8"/>
        <v>113</v>
      </c>
      <c r="T99" s="61">
        <f t="shared" si="9"/>
        <v>254</v>
      </c>
      <c r="U99" s="60">
        <f t="shared" si="11"/>
        <v>0.30790190735694822</v>
      </c>
      <c r="V99" s="59"/>
      <c r="W99" s="52">
        <f t="shared" si="10"/>
        <v>367</v>
      </c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</row>
    <row r="100" spans="1:51" x14ac:dyDescent="0.2">
      <c r="A100" s="52"/>
      <c r="B100" s="64" t="s">
        <v>152</v>
      </c>
      <c r="C100" s="62">
        <v>0</v>
      </c>
      <c r="D100" s="63">
        <v>0</v>
      </c>
      <c r="E100" s="62">
        <v>0</v>
      </c>
      <c r="F100" s="63">
        <v>0</v>
      </c>
      <c r="G100" s="62">
        <v>0</v>
      </c>
      <c r="H100" s="63">
        <v>0</v>
      </c>
      <c r="I100" s="62">
        <v>0</v>
      </c>
      <c r="J100" s="63">
        <v>0</v>
      </c>
      <c r="K100" s="62">
        <v>0</v>
      </c>
      <c r="L100" s="63">
        <v>1</v>
      </c>
      <c r="M100" s="62">
        <v>0</v>
      </c>
      <c r="N100" s="63">
        <v>0</v>
      </c>
      <c r="O100" s="62">
        <v>0</v>
      </c>
      <c r="P100" s="63">
        <v>1</v>
      </c>
      <c r="Q100" s="62">
        <v>0</v>
      </c>
      <c r="R100" s="63">
        <v>0</v>
      </c>
      <c r="S100" s="62">
        <f t="shared" si="8"/>
        <v>0</v>
      </c>
      <c r="T100" s="61">
        <f t="shared" si="9"/>
        <v>2</v>
      </c>
      <c r="U100" s="60">
        <f t="shared" si="11"/>
        <v>0</v>
      </c>
      <c r="V100" s="59"/>
      <c r="W100" s="52">
        <f t="shared" si="10"/>
        <v>2</v>
      </c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</row>
    <row r="101" spans="1:51" x14ac:dyDescent="0.2">
      <c r="A101" s="52"/>
      <c r="B101" s="64" t="s">
        <v>153</v>
      </c>
      <c r="C101" s="62">
        <v>0</v>
      </c>
      <c r="D101" s="63">
        <v>0</v>
      </c>
      <c r="E101" s="62">
        <v>0</v>
      </c>
      <c r="F101" s="63">
        <v>0</v>
      </c>
      <c r="G101" s="62">
        <v>3</v>
      </c>
      <c r="H101" s="63">
        <v>0</v>
      </c>
      <c r="I101" s="62">
        <v>3</v>
      </c>
      <c r="J101" s="63">
        <v>12</v>
      </c>
      <c r="K101" s="62">
        <v>0</v>
      </c>
      <c r="L101" s="63">
        <v>3</v>
      </c>
      <c r="M101" s="62">
        <v>1</v>
      </c>
      <c r="N101" s="63">
        <v>0</v>
      </c>
      <c r="O101" s="62">
        <v>0</v>
      </c>
      <c r="P101" s="63">
        <v>1</v>
      </c>
      <c r="Q101" s="62">
        <v>1</v>
      </c>
      <c r="R101" s="63">
        <v>0</v>
      </c>
      <c r="S101" s="62">
        <f t="shared" si="8"/>
        <v>8</v>
      </c>
      <c r="T101" s="61">
        <f t="shared" si="9"/>
        <v>16</v>
      </c>
      <c r="U101" s="60">
        <f t="shared" si="11"/>
        <v>0.33333333333333331</v>
      </c>
      <c r="V101" s="59"/>
      <c r="W101" s="52">
        <f t="shared" si="10"/>
        <v>24</v>
      </c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</row>
    <row r="102" spans="1:51" x14ac:dyDescent="0.2">
      <c r="A102" s="52"/>
      <c r="B102" s="64" t="s">
        <v>154</v>
      </c>
      <c r="C102" s="62">
        <v>0</v>
      </c>
      <c r="D102" s="63">
        <v>0</v>
      </c>
      <c r="E102" s="62">
        <v>0</v>
      </c>
      <c r="F102" s="63">
        <v>0</v>
      </c>
      <c r="G102" s="62">
        <v>3</v>
      </c>
      <c r="H102" s="63">
        <v>2</v>
      </c>
      <c r="I102" s="62">
        <v>3</v>
      </c>
      <c r="J102" s="63">
        <v>3</v>
      </c>
      <c r="K102" s="62">
        <v>1</v>
      </c>
      <c r="L102" s="63">
        <v>1</v>
      </c>
      <c r="M102" s="62">
        <v>0</v>
      </c>
      <c r="N102" s="63">
        <v>2</v>
      </c>
      <c r="O102" s="62">
        <v>0</v>
      </c>
      <c r="P102" s="63">
        <v>0</v>
      </c>
      <c r="Q102" s="62">
        <v>0</v>
      </c>
      <c r="R102" s="63">
        <v>1</v>
      </c>
      <c r="S102" s="62">
        <f t="shared" si="8"/>
        <v>7</v>
      </c>
      <c r="T102" s="61">
        <f t="shared" si="9"/>
        <v>9</v>
      </c>
      <c r="U102" s="60">
        <f t="shared" si="11"/>
        <v>0.4375</v>
      </c>
      <c r="V102" s="59"/>
      <c r="W102" s="52">
        <f t="shared" si="10"/>
        <v>16</v>
      </c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</row>
    <row r="103" spans="1:51" x14ac:dyDescent="0.2">
      <c r="A103" s="52"/>
      <c r="B103" s="64" t="s">
        <v>155</v>
      </c>
      <c r="C103" s="62">
        <v>0</v>
      </c>
      <c r="D103" s="63">
        <v>0</v>
      </c>
      <c r="E103" s="62">
        <v>32</v>
      </c>
      <c r="F103" s="63">
        <v>25</v>
      </c>
      <c r="G103" s="62">
        <v>106</v>
      </c>
      <c r="H103" s="63">
        <v>87</v>
      </c>
      <c r="I103" s="62">
        <v>92</v>
      </c>
      <c r="J103" s="63">
        <v>111</v>
      </c>
      <c r="K103" s="62">
        <v>22</v>
      </c>
      <c r="L103" s="63">
        <v>27</v>
      </c>
      <c r="M103" s="62">
        <v>7</v>
      </c>
      <c r="N103" s="63">
        <v>7</v>
      </c>
      <c r="O103" s="62">
        <v>1</v>
      </c>
      <c r="P103" s="63">
        <v>2</v>
      </c>
      <c r="Q103" s="62">
        <v>1</v>
      </c>
      <c r="R103" s="63">
        <v>0</v>
      </c>
      <c r="S103" s="62">
        <f t="shared" si="8"/>
        <v>261</v>
      </c>
      <c r="T103" s="61">
        <f t="shared" si="9"/>
        <v>259</v>
      </c>
      <c r="U103" s="60">
        <f t="shared" si="11"/>
        <v>0.50192307692307692</v>
      </c>
      <c r="V103" s="59"/>
      <c r="W103" s="52">
        <f t="shared" si="10"/>
        <v>520</v>
      </c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</row>
    <row r="104" spans="1:51" x14ac:dyDescent="0.2">
      <c r="A104" s="52"/>
      <c r="B104" s="64" t="s">
        <v>156</v>
      </c>
      <c r="C104" s="62">
        <v>0</v>
      </c>
      <c r="D104" s="63">
        <v>1</v>
      </c>
      <c r="E104" s="62">
        <v>16</v>
      </c>
      <c r="F104" s="63">
        <v>14</v>
      </c>
      <c r="G104" s="62">
        <v>36</v>
      </c>
      <c r="H104" s="63">
        <v>32</v>
      </c>
      <c r="I104" s="62">
        <v>20</v>
      </c>
      <c r="J104" s="63">
        <v>26</v>
      </c>
      <c r="K104" s="62">
        <v>6</v>
      </c>
      <c r="L104" s="63">
        <v>13</v>
      </c>
      <c r="M104" s="62">
        <v>3</v>
      </c>
      <c r="N104" s="63">
        <v>4</v>
      </c>
      <c r="O104" s="62">
        <v>0</v>
      </c>
      <c r="P104" s="63">
        <v>2</v>
      </c>
      <c r="Q104" s="62">
        <v>1</v>
      </c>
      <c r="R104" s="63">
        <v>0</v>
      </c>
      <c r="S104" s="62">
        <f t="shared" si="8"/>
        <v>82</v>
      </c>
      <c r="T104" s="61">
        <f t="shared" si="9"/>
        <v>92</v>
      </c>
      <c r="U104" s="60">
        <f t="shared" si="11"/>
        <v>0.47126436781609193</v>
      </c>
      <c r="V104" s="59"/>
      <c r="W104" s="52">
        <f t="shared" si="10"/>
        <v>174</v>
      </c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</row>
    <row r="105" spans="1:51" x14ac:dyDescent="0.2">
      <c r="A105" s="52"/>
      <c r="B105" s="64" t="s">
        <v>157</v>
      </c>
      <c r="C105" s="62">
        <v>0</v>
      </c>
      <c r="D105" s="63">
        <v>0</v>
      </c>
      <c r="E105" s="62">
        <v>0</v>
      </c>
      <c r="F105" s="63">
        <v>0</v>
      </c>
      <c r="G105" s="62">
        <v>2</v>
      </c>
      <c r="H105" s="63">
        <v>1</v>
      </c>
      <c r="I105" s="62">
        <v>2</v>
      </c>
      <c r="J105" s="63">
        <v>2</v>
      </c>
      <c r="K105" s="62">
        <v>3</v>
      </c>
      <c r="L105" s="63">
        <v>4</v>
      </c>
      <c r="M105" s="62">
        <v>1</v>
      </c>
      <c r="N105" s="63">
        <v>0</v>
      </c>
      <c r="O105" s="62">
        <v>0</v>
      </c>
      <c r="P105" s="63">
        <v>0</v>
      </c>
      <c r="Q105" s="62">
        <v>1</v>
      </c>
      <c r="R105" s="63">
        <v>0</v>
      </c>
      <c r="S105" s="62">
        <f t="shared" si="8"/>
        <v>9</v>
      </c>
      <c r="T105" s="61">
        <f t="shared" si="9"/>
        <v>7</v>
      </c>
      <c r="U105" s="60">
        <f t="shared" si="11"/>
        <v>0.5625</v>
      </c>
      <c r="V105" s="59"/>
      <c r="W105" s="52">
        <f t="shared" si="10"/>
        <v>16</v>
      </c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</row>
    <row r="106" spans="1:51" x14ac:dyDescent="0.2">
      <c r="A106" s="52"/>
      <c r="B106" s="64" t="s">
        <v>158</v>
      </c>
      <c r="C106" s="62">
        <v>0</v>
      </c>
      <c r="D106" s="63">
        <v>0</v>
      </c>
      <c r="E106" s="62">
        <v>4</v>
      </c>
      <c r="F106" s="63">
        <v>1</v>
      </c>
      <c r="G106" s="62">
        <v>10</v>
      </c>
      <c r="H106" s="63">
        <v>10</v>
      </c>
      <c r="I106" s="62">
        <v>10</v>
      </c>
      <c r="J106" s="63">
        <v>7</v>
      </c>
      <c r="K106" s="62">
        <v>3</v>
      </c>
      <c r="L106" s="63">
        <v>4</v>
      </c>
      <c r="M106" s="62">
        <v>1</v>
      </c>
      <c r="N106" s="63">
        <v>2</v>
      </c>
      <c r="O106" s="62">
        <v>0</v>
      </c>
      <c r="P106" s="63">
        <v>1</v>
      </c>
      <c r="Q106" s="62">
        <v>1</v>
      </c>
      <c r="R106" s="63">
        <v>0</v>
      </c>
      <c r="S106" s="62">
        <f t="shared" si="8"/>
        <v>29</v>
      </c>
      <c r="T106" s="61">
        <f t="shared" si="9"/>
        <v>25</v>
      </c>
      <c r="U106" s="60">
        <f t="shared" si="11"/>
        <v>0.53703703703703709</v>
      </c>
      <c r="V106" s="59"/>
      <c r="W106" s="52">
        <f t="shared" si="10"/>
        <v>54</v>
      </c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</row>
    <row r="107" spans="1:51" x14ac:dyDescent="0.2">
      <c r="A107" s="52"/>
      <c r="B107" s="64" t="s">
        <v>159</v>
      </c>
      <c r="C107" s="62">
        <v>0</v>
      </c>
      <c r="D107" s="63">
        <v>0</v>
      </c>
      <c r="E107" s="62">
        <v>0</v>
      </c>
      <c r="F107" s="63">
        <v>0</v>
      </c>
      <c r="G107" s="62">
        <v>0</v>
      </c>
      <c r="H107" s="63">
        <v>1</v>
      </c>
      <c r="I107" s="62">
        <v>3</v>
      </c>
      <c r="J107" s="63">
        <v>1</v>
      </c>
      <c r="K107" s="62">
        <v>1</v>
      </c>
      <c r="L107" s="63">
        <v>3</v>
      </c>
      <c r="M107" s="62">
        <v>1</v>
      </c>
      <c r="N107" s="63">
        <v>0</v>
      </c>
      <c r="O107" s="62">
        <v>1</v>
      </c>
      <c r="P107" s="63">
        <v>0</v>
      </c>
      <c r="Q107" s="62">
        <v>0</v>
      </c>
      <c r="R107" s="63">
        <v>0</v>
      </c>
      <c r="S107" s="62">
        <f t="shared" si="8"/>
        <v>6</v>
      </c>
      <c r="T107" s="61">
        <f t="shared" si="9"/>
        <v>5</v>
      </c>
      <c r="U107" s="60">
        <f t="shared" si="11"/>
        <v>0.54545454545454541</v>
      </c>
      <c r="V107" s="59"/>
      <c r="W107" s="52">
        <f t="shared" si="10"/>
        <v>11</v>
      </c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</row>
    <row r="108" spans="1:51" x14ac:dyDescent="0.2">
      <c r="A108" s="52"/>
      <c r="B108" s="64" t="s">
        <v>160</v>
      </c>
      <c r="C108" s="62">
        <v>0</v>
      </c>
      <c r="D108" s="63">
        <v>0</v>
      </c>
      <c r="E108" s="62">
        <v>3</v>
      </c>
      <c r="F108" s="63">
        <v>5</v>
      </c>
      <c r="G108" s="62">
        <v>10</v>
      </c>
      <c r="H108" s="63">
        <v>9</v>
      </c>
      <c r="I108" s="62">
        <v>5</v>
      </c>
      <c r="J108" s="63">
        <v>5</v>
      </c>
      <c r="K108" s="62">
        <v>5</v>
      </c>
      <c r="L108" s="63">
        <v>1</v>
      </c>
      <c r="M108" s="62">
        <v>2</v>
      </c>
      <c r="N108" s="63">
        <v>1</v>
      </c>
      <c r="O108" s="62">
        <v>0</v>
      </c>
      <c r="P108" s="63">
        <v>1</v>
      </c>
      <c r="Q108" s="62">
        <v>0</v>
      </c>
      <c r="R108" s="63">
        <v>0</v>
      </c>
      <c r="S108" s="62">
        <f t="shared" si="8"/>
        <v>25</v>
      </c>
      <c r="T108" s="61">
        <f t="shared" si="9"/>
        <v>22</v>
      </c>
      <c r="U108" s="60">
        <f t="shared" si="11"/>
        <v>0.53191489361702127</v>
      </c>
      <c r="V108" s="59"/>
      <c r="W108" s="52">
        <f t="shared" si="10"/>
        <v>47</v>
      </c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</row>
    <row r="109" spans="1:51" x14ac:dyDescent="0.2">
      <c r="A109" s="52"/>
      <c r="B109" s="64" t="s">
        <v>161</v>
      </c>
      <c r="C109" s="62">
        <v>0</v>
      </c>
      <c r="D109" s="63">
        <v>0</v>
      </c>
      <c r="E109" s="62">
        <v>0</v>
      </c>
      <c r="F109" s="63">
        <v>1</v>
      </c>
      <c r="G109" s="62">
        <v>2</v>
      </c>
      <c r="H109" s="63">
        <v>1</v>
      </c>
      <c r="I109" s="62">
        <v>7</v>
      </c>
      <c r="J109" s="63">
        <v>6</v>
      </c>
      <c r="K109" s="62">
        <v>2</v>
      </c>
      <c r="L109" s="63">
        <v>4</v>
      </c>
      <c r="M109" s="62">
        <v>1</v>
      </c>
      <c r="N109" s="63">
        <v>1</v>
      </c>
      <c r="O109" s="62">
        <v>0</v>
      </c>
      <c r="P109" s="63">
        <v>1</v>
      </c>
      <c r="Q109" s="62">
        <v>1</v>
      </c>
      <c r="R109" s="63">
        <v>1</v>
      </c>
      <c r="S109" s="62">
        <f t="shared" si="8"/>
        <v>13</v>
      </c>
      <c r="T109" s="61">
        <f t="shared" si="9"/>
        <v>15</v>
      </c>
      <c r="U109" s="60">
        <f t="shared" si="11"/>
        <v>0.4642857142857143</v>
      </c>
      <c r="V109" s="59"/>
      <c r="W109" s="52">
        <f t="shared" si="10"/>
        <v>28</v>
      </c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</row>
    <row r="110" spans="1:51" x14ac:dyDescent="0.2">
      <c r="A110" s="52"/>
      <c r="B110" s="64" t="s">
        <v>162</v>
      </c>
      <c r="C110" s="62">
        <v>0</v>
      </c>
      <c r="D110" s="63">
        <v>0</v>
      </c>
      <c r="E110" s="62">
        <v>0</v>
      </c>
      <c r="F110" s="63">
        <v>0</v>
      </c>
      <c r="G110" s="62">
        <v>0</v>
      </c>
      <c r="H110" s="63">
        <v>2</v>
      </c>
      <c r="I110" s="62">
        <v>0</v>
      </c>
      <c r="J110" s="63">
        <v>2</v>
      </c>
      <c r="K110" s="62">
        <v>0</v>
      </c>
      <c r="L110" s="63">
        <v>1</v>
      </c>
      <c r="M110" s="62">
        <v>0</v>
      </c>
      <c r="N110" s="63">
        <v>0</v>
      </c>
      <c r="O110" s="62">
        <v>0</v>
      </c>
      <c r="P110" s="63">
        <v>0</v>
      </c>
      <c r="Q110" s="62">
        <v>1</v>
      </c>
      <c r="R110" s="63">
        <v>0</v>
      </c>
      <c r="S110" s="62">
        <f t="shared" si="8"/>
        <v>1</v>
      </c>
      <c r="T110" s="61">
        <f t="shared" si="9"/>
        <v>5</v>
      </c>
      <c r="U110" s="60">
        <f t="shared" si="11"/>
        <v>0.16666666666666666</v>
      </c>
      <c r="V110" s="59"/>
      <c r="W110" s="52">
        <f t="shared" si="10"/>
        <v>6</v>
      </c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</row>
    <row r="111" spans="1:51" x14ac:dyDescent="0.2">
      <c r="A111" s="52"/>
      <c r="B111" s="64" t="s">
        <v>163</v>
      </c>
      <c r="C111" s="62">
        <v>0</v>
      </c>
      <c r="D111" s="63">
        <v>0</v>
      </c>
      <c r="E111" s="62">
        <v>0</v>
      </c>
      <c r="F111" s="63">
        <v>0</v>
      </c>
      <c r="G111" s="62">
        <v>1</v>
      </c>
      <c r="H111" s="63">
        <v>1</v>
      </c>
      <c r="I111" s="62">
        <v>0</v>
      </c>
      <c r="J111" s="63">
        <v>2</v>
      </c>
      <c r="K111" s="62">
        <v>0</v>
      </c>
      <c r="L111" s="63">
        <v>1</v>
      </c>
      <c r="M111" s="62">
        <v>0</v>
      </c>
      <c r="N111" s="63">
        <v>0</v>
      </c>
      <c r="O111" s="62">
        <v>0</v>
      </c>
      <c r="P111" s="63">
        <v>0</v>
      </c>
      <c r="Q111" s="62">
        <v>1</v>
      </c>
      <c r="R111" s="63">
        <v>0</v>
      </c>
      <c r="S111" s="62">
        <f t="shared" si="8"/>
        <v>2</v>
      </c>
      <c r="T111" s="61">
        <f t="shared" si="9"/>
        <v>4</v>
      </c>
      <c r="U111" s="60">
        <f t="shared" si="11"/>
        <v>0.33333333333333331</v>
      </c>
      <c r="V111" s="59"/>
      <c r="W111" s="52">
        <f t="shared" si="10"/>
        <v>6</v>
      </c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</row>
    <row r="112" spans="1:51" x14ac:dyDescent="0.2">
      <c r="A112" s="52"/>
      <c r="B112" s="64" t="s">
        <v>164</v>
      </c>
      <c r="C112" s="62">
        <v>0</v>
      </c>
      <c r="D112" s="63">
        <v>0</v>
      </c>
      <c r="E112" s="62">
        <v>0</v>
      </c>
      <c r="F112" s="63">
        <v>1</v>
      </c>
      <c r="G112" s="62">
        <v>2</v>
      </c>
      <c r="H112" s="63">
        <v>0</v>
      </c>
      <c r="I112" s="62">
        <v>1</v>
      </c>
      <c r="J112" s="63">
        <v>4</v>
      </c>
      <c r="K112" s="62">
        <v>1</v>
      </c>
      <c r="L112" s="63">
        <v>0</v>
      </c>
      <c r="M112" s="62">
        <v>0</v>
      </c>
      <c r="N112" s="63">
        <v>1</v>
      </c>
      <c r="O112" s="62">
        <v>0</v>
      </c>
      <c r="P112" s="63">
        <v>0</v>
      </c>
      <c r="Q112" s="62">
        <v>0</v>
      </c>
      <c r="R112" s="63">
        <v>0</v>
      </c>
      <c r="S112" s="62">
        <f t="shared" ref="S112:S121" si="12">C112+E112+G112+I112+K112+M112+O112+Q112</f>
        <v>4</v>
      </c>
      <c r="T112" s="61">
        <f t="shared" ref="T112:T121" si="13">D112+F112+H112+J112+L112+N112+P112+R112</f>
        <v>6</v>
      </c>
      <c r="U112" s="60">
        <f t="shared" si="11"/>
        <v>0.4</v>
      </c>
      <c r="V112" s="59"/>
      <c r="W112" s="52">
        <f t="shared" ref="W112:W121" si="14">S112+T112</f>
        <v>10</v>
      </c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</row>
    <row r="113" spans="1:51" x14ac:dyDescent="0.2">
      <c r="A113" s="52"/>
      <c r="B113" s="64" t="s">
        <v>165</v>
      </c>
      <c r="C113" s="62">
        <v>0</v>
      </c>
      <c r="D113" s="63">
        <v>0</v>
      </c>
      <c r="E113" s="62">
        <v>0</v>
      </c>
      <c r="F113" s="63">
        <v>0</v>
      </c>
      <c r="G113" s="62">
        <v>3</v>
      </c>
      <c r="H113" s="63">
        <v>3</v>
      </c>
      <c r="I113" s="62">
        <v>1</v>
      </c>
      <c r="J113" s="63">
        <v>3</v>
      </c>
      <c r="K113" s="62">
        <v>2</v>
      </c>
      <c r="L113" s="63">
        <v>2</v>
      </c>
      <c r="M113" s="62">
        <v>0</v>
      </c>
      <c r="N113" s="63">
        <v>0</v>
      </c>
      <c r="O113" s="62">
        <v>0</v>
      </c>
      <c r="P113" s="63">
        <v>0</v>
      </c>
      <c r="Q113" s="62">
        <v>1</v>
      </c>
      <c r="R113" s="63">
        <v>1</v>
      </c>
      <c r="S113" s="62">
        <f t="shared" si="12"/>
        <v>7</v>
      </c>
      <c r="T113" s="61">
        <f t="shared" si="13"/>
        <v>9</v>
      </c>
      <c r="U113" s="60">
        <f t="shared" si="11"/>
        <v>0.4375</v>
      </c>
      <c r="V113" s="59"/>
      <c r="W113" s="52">
        <f t="shared" si="14"/>
        <v>16</v>
      </c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</row>
    <row r="114" spans="1:51" x14ac:dyDescent="0.2">
      <c r="A114" s="52"/>
      <c r="B114" s="64" t="s">
        <v>166</v>
      </c>
      <c r="C114" s="62">
        <v>0</v>
      </c>
      <c r="D114" s="63">
        <v>0</v>
      </c>
      <c r="E114" s="62">
        <v>0</v>
      </c>
      <c r="F114" s="63">
        <v>0</v>
      </c>
      <c r="G114" s="62">
        <v>0</v>
      </c>
      <c r="H114" s="63">
        <v>1</v>
      </c>
      <c r="I114" s="62">
        <v>2</v>
      </c>
      <c r="J114" s="63">
        <v>3</v>
      </c>
      <c r="K114" s="62">
        <v>1</v>
      </c>
      <c r="L114" s="63">
        <v>1</v>
      </c>
      <c r="M114" s="62">
        <v>0</v>
      </c>
      <c r="N114" s="63">
        <v>0</v>
      </c>
      <c r="O114" s="62">
        <v>0</v>
      </c>
      <c r="P114" s="63">
        <v>0</v>
      </c>
      <c r="Q114" s="62">
        <v>2</v>
      </c>
      <c r="R114" s="63">
        <v>0</v>
      </c>
      <c r="S114" s="62">
        <f t="shared" si="12"/>
        <v>5</v>
      </c>
      <c r="T114" s="61">
        <f t="shared" si="13"/>
        <v>5</v>
      </c>
      <c r="U114" s="60">
        <f t="shared" si="11"/>
        <v>0.5</v>
      </c>
      <c r="V114" s="59"/>
      <c r="W114" s="52">
        <f t="shared" si="14"/>
        <v>10</v>
      </c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</row>
    <row r="115" spans="1:51" x14ac:dyDescent="0.2">
      <c r="A115" s="52"/>
      <c r="B115" s="64" t="s">
        <v>167</v>
      </c>
      <c r="C115" s="62">
        <v>0</v>
      </c>
      <c r="D115" s="63">
        <v>0</v>
      </c>
      <c r="E115" s="62">
        <v>0</v>
      </c>
      <c r="F115" s="63">
        <v>0</v>
      </c>
      <c r="G115" s="62">
        <v>5</v>
      </c>
      <c r="H115" s="63">
        <v>14</v>
      </c>
      <c r="I115" s="62">
        <v>12</v>
      </c>
      <c r="J115" s="63">
        <v>9</v>
      </c>
      <c r="K115" s="62">
        <v>2</v>
      </c>
      <c r="L115" s="63">
        <v>8</v>
      </c>
      <c r="M115" s="62">
        <v>3</v>
      </c>
      <c r="N115" s="63">
        <v>3</v>
      </c>
      <c r="O115" s="62">
        <v>0</v>
      </c>
      <c r="P115" s="63">
        <v>0</v>
      </c>
      <c r="Q115" s="62">
        <v>1</v>
      </c>
      <c r="R115" s="63">
        <v>1</v>
      </c>
      <c r="S115" s="62">
        <f t="shared" si="12"/>
        <v>23</v>
      </c>
      <c r="T115" s="61">
        <f t="shared" si="13"/>
        <v>35</v>
      </c>
      <c r="U115" s="60">
        <f t="shared" si="11"/>
        <v>0.39655172413793105</v>
      </c>
      <c r="V115" s="59"/>
      <c r="W115" s="52">
        <f t="shared" si="14"/>
        <v>58</v>
      </c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</row>
    <row r="116" spans="1:51" x14ac:dyDescent="0.2">
      <c r="A116" s="52"/>
      <c r="B116" s="64" t="s">
        <v>168</v>
      </c>
      <c r="C116" s="62">
        <v>0</v>
      </c>
      <c r="D116" s="63">
        <v>0</v>
      </c>
      <c r="E116" s="62">
        <v>0</v>
      </c>
      <c r="F116" s="63">
        <v>0</v>
      </c>
      <c r="G116" s="62">
        <v>12</v>
      </c>
      <c r="H116" s="63">
        <v>14</v>
      </c>
      <c r="I116" s="62">
        <v>17</v>
      </c>
      <c r="J116" s="63">
        <v>23</v>
      </c>
      <c r="K116" s="62">
        <v>6</v>
      </c>
      <c r="L116" s="63">
        <v>19</v>
      </c>
      <c r="M116" s="62">
        <v>3</v>
      </c>
      <c r="N116" s="63">
        <v>4</v>
      </c>
      <c r="O116" s="62">
        <v>0</v>
      </c>
      <c r="P116" s="63">
        <v>1</v>
      </c>
      <c r="Q116" s="62">
        <v>1</v>
      </c>
      <c r="R116" s="63">
        <v>2</v>
      </c>
      <c r="S116" s="62">
        <f t="shared" si="12"/>
        <v>39</v>
      </c>
      <c r="T116" s="61">
        <f t="shared" si="13"/>
        <v>63</v>
      </c>
      <c r="U116" s="60">
        <f t="shared" si="11"/>
        <v>0.38235294117647056</v>
      </c>
      <c r="V116" s="59"/>
      <c r="W116" s="52">
        <f t="shared" si="14"/>
        <v>102</v>
      </c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</row>
    <row r="117" spans="1:51" x14ac:dyDescent="0.2">
      <c r="A117" s="52"/>
      <c r="B117" s="64" t="s">
        <v>169</v>
      </c>
      <c r="C117" s="62">
        <v>0</v>
      </c>
      <c r="D117" s="63">
        <v>0</v>
      </c>
      <c r="E117" s="62">
        <v>1</v>
      </c>
      <c r="F117" s="63">
        <v>0</v>
      </c>
      <c r="G117" s="62">
        <v>20</v>
      </c>
      <c r="H117" s="63">
        <v>38</v>
      </c>
      <c r="I117" s="62">
        <v>15</v>
      </c>
      <c r="J117" s="63">
        <v>33</v>
      </c>
      <c r="K117" s="62">
        <v>3</v>
      </c>
      <c r="L117" s="63">
        <v>12</v>
      </c>
      <c r="M117" s="62">
        <v>0</v>
      </c>
      <c r="N117" s="63">
        <v>2</v>
      </c>
      <c r="O117" s="62">
        <v>0</v>
      </c>
      <c r="P117" s="63">
        <v>1</v>
      </c>
      <c r="Q117" s="62">
        <v>1</v>
      </c>
      <c r="R117" s="63">
        <v>0</v>
      </c>
      <c r="S117" s="62">
        <f t="shared" si="12"/>
        <v>40</v>
      </c>
      <c r="T117" s="61">
        <f t="shared" si="13"/>
        <v>86</v>
      </c>
      <c r="U117" s="60">
        <f t="shared" si="11"/>
        <v>0.31746031746031744</v>
      </c>
      <c r="V117" s="59"/>
      <c r="W117" s="52">
        <f t="shared" si="14"/>
        <v>126</v>
      </c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</row>
    <row r="118" spans="1:51" x14ac:dyDescent="0.2">
      <c r="A118" s="52"/>
      <c r="B118" s="64" t="s">
        <v>170</v>
      </c>
      <c r="C118" s="62">
        <v>0</v>
      </c>
      <c r="D118" s="63">
        <v>0</v>
      </c>
      <c r="E118" s="62">
        <v>1</v>
      </c>
      <c r="F118" s="63">
        <v>0</v>
      </c>
      <c r="G118" s="62">
        <v>1</v>
      </c>
      <c r="H118" s="63">
        <v>1</v>
      </c>
      <c r="I118" s="62">
        <v>2</v>
      </c>
      <c r="J118" s="63">
        <v>2</v>
      </c>
      <c r="K118" s="62">
        <v>1</v>
      </c>
      <c r="L118" s="63">
        <v>0</v>
      </c>
      <c r="M118" s="62">
        <v>0</v>
      </c>
      <c r="N118" s="63">
        <v>0</v>
      </c>
      <c r="O118" s="62">
        <v>0</v>
      </c>
      <c r="P118" s="63">
        <v>1</v>
      </c>
      <c r="Q118" s="62">
        <v>0</v>
      </c>
      <c r="R118" s="63">
        <v>0</v>
      </c>
      <c r="S118" s="62">
        <f t="shared" si="12"/>
        <v>5</v>
      </c>
      <c r="T118" s="61">
        <f t="shared" si="13"/>
        <v>4</v>
      </c>
      <c r="U118" s="60">
        <f t="shared" si="11"/>
        <v>0.55555555555555558</v>
      </c>
      <c r="V118" s="59"/>
      <c r="W118" s="52">
        <f t="shared" si="14"/>
        <v>9</v>
      </c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</row>
    <row r="119" spans="1:51" x14ac:dyDescent="0.2">
      <c r="A119" s="52"/>
      <c r="B119" s="64" t="s">
        <v>171</v>
      </c>
      <c r="C119" s="62">
        <v>0</v>
      </c>
      <c r="D119" s="63">
        <v>0</v>
      </c>
      <c r="E119" s="62">
        <v>0</v>
      </c>
      <c r="F119" s="63">
        <v>0</v>
      </c>
      <c r="G119" s="62">
        <v>2</v>
      </c>
      <c r="H119" s="63">
        <v>3</v>
      </c>
      <c r="I119" s="62">
        <v>2</v>
      </c>
      <c r="J119" s="63">
        <v>3</v>
      </c>
      <c r="K119" s="62">
        <v>0</v>
      </c>
      <c r="L119" s="63">
        <v>2</v>
      </c>
      <c r="M119" s="62">
        <v>1</v>
      </c>
      <c r="N119" s="63">
        <v>1</v>
      </c>
      <c r="O119" s="62">
        <v>0</v>
      </c>
      <c r="P119" s="63">
        <v>0</v>
      </c>
      <c r="Q119" s="62">
        <v>0</v>
      </c>
      <c r="R119" s="63">
        <v>1</v>
      </c>
      <c r="S119" s="62">
        <f t="shared" si="12"/>
        <v>5</v>
      </c>
      <c r="T119" s="61">
        <f t="shared" si="13"/>
        <v>10</v>
      </c>
      <c r="U119" s="60">
        <f t="shared" si="11"/>
        <v>0.33333333333333331</v>
      </c>
      <c r="V119" s="59"/>
      <c r="W119" s="52">
        <f t="shared" si="14"/>
        <v>15</v>
      </c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</row>
    <row r="120" spans="1:51" x14ac:dyDescent="0.2">
      <c r="A120" s="52"/>
      <c r="B120" s="64" t="s">
        <v>172</v>
      </c>
      <c r="C120" s="62">
        <v>0</v>
      </c>
      <c r="D120" s="63">
        <v>0</v>
      </c>
      <c r="E120" s="62">
        <v>0</v>
      </c>
      <c r="F120" s="63">
        <v>0</v>
      </c>
      <c r="G120" s="62">
        <v>19</v>
      </c>
      <c r="H120" s="63">
        <v>13</v>
      </c>
      <c r="I120" s="62">
        <v>16</v>
      </c>
      <c r="J120" s="63">
        <v>18</v>
      </c>
      <c r="K120" s="62">
        <v>8</v>
      </c>
      <c r="L120" s="63">
        <v>9</v>
      </c>
      <c r="M120" s="62">
        <v>0</v>
      </c>
      <c r="N120" s="63">
        <v>3</v>
      </c>
      <c r="O120" s="62">
        <v>0</v>
      </c>
      <c r="P120" s="63">
        <v>1</v>
      </c>
      <c r="Q120" s="62">
        <v>1</v>
      </c>
      <c r="R120" s="63">
        <v>1</v>
      </c>
      <c r="S120" s="62">
        <f t="shared" si="12"/>
        <v>44</v>
      </c>
      <c r="T120" s="61">
        <f t="shared" si="13"/>
        <v>45</v>
      </c>
      <c r="U120" s="60">
        <f t="shared" si="11"/>
        <v>0.4943820224719101</v>
      </c>
      <c r="V120" s="59"/>
      <c r="W120" s="52">
        <f t="shared" si="14"/>
        <v>89</v>
      </c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</row>
    <row r="121" spans="1:51" s="56" customFormat="1" ht="17" thickBot="1" x14ac:dyDescent="0.25">
      <c r="A121" s="57"/>
      <c r="B121" s="78" t="s">
        <v>62</v>
      </c>
      <c r="C121" s="79">
        <f t="shared" ref="C121:R121" si="15">SUM(C16:C120)</f>
        <v>15</v>
      </c>
      <c r="D121" s="80">
        <f t="shared" si="15"/>
        <v>12</v>
      </c>
      <c r="E121" s="79">
        <f t="shared" si="15"/>
        <v>737</v>
      </c>
      <c r="F121" s="80">
        <f t="shared" si="15"/>
        <v>552</v>
      </c>
      <c r="G121" s="79">
        <f t="shared" si="15"/>
        <v>2214</v>
      </c>
      <c r="H121" s="80">
        <f t="shared" si="15"/>
        <v>2390</v>
      </c>
      <c r="I121" s="79">
        <f t="shared" si="15"/>
        <v>1903</v>
      </c>
      <c r="J121" s="80">
        <f t="shared" si="15"/>
        <v>2380</v>
      </c>
      <c r="K121" s="79">
        <f t="shared" si="15"/>
        <v>793</v>
      </c>
      <c r="L121" s="80">
        <f t="shared" si="15"/>
        <v>1126</v>
      </c>
      <c r="M121" s="79">
        <f t="shared" si="15"/>
        <v>259</v>
      </c>
      <c r="N121" s="80">
        <f t="shared" si="15"/>
        <v>340</v>
      </c>
      <c r="O121" s="79">
        <f t="shared" si="15"/>
        <v>74</v>
      </c>
      <c r="P121" s="80">
        <f t="shared" si="15"/>
        <v>115</v>
      </c>
      <c r="Q121" s="79">
        <f t="shared" si="15"/>
        <v>69</v>
      </c>
      <c r="R121" s="80">
        <f t="shared" si="15"/>
        <v>72</v>
      </c>
      <c r="S121" s="79">
        <f t="shared" si="12"/>
        <v>6064</v>
      </c>
      <c r="T121" s="81">
        <f t="shared" si="13"/>
        <v>6987</v>
      </c>
      <c r="U121" s="82">
        <f t="shared" si="11"/>
        <v>0.46463872500191555</v>
      </c>
      <c r="V121" s="58"/>
      <c r="W121" s="52">
        <f t="shared" si="14"/>
        <v>13051</v>
      </c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</row>
    <row r="122" spans="1:51" x14ac:dyDescent="0.2">
      <c r="A122" s="52"/>
      <c r="B122" s="53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</row>
    <row r="123" spans="1:51" x14ac:dyDescent="0.2">
      <c r="A123" s="52"/>
      <c r="B123" s="55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</row>
    <row r="124" spans="1:51" x14ac:dyDescent="0.2">
      <c r="A124" s="52"/>
      <c r="B124" s="292"/>
      <c r="C124" s="292"/>
      <c r="D124" s="292"/>
      <c r="E124" s="292"/>
      <c r="F124" s="292"/>
      <c r="G124" s="292"/>
      <c r="H124" s="292"/>
      <c r="I124" s="292"/>
      <c r="J124" s="292"/>
      <c r="K124" s="292"/>
      <c r="L124" s="292"/>
      <c r="M124" s="292"/>
      <c r="N124" s="292"/>
      <c r="O124" s="292"/>
      <c r="P124" s="292"/>
      <c r="Q124" s="292"/>
      <c r="R124" s="292"/>
      <c r="S124" s="292"/>
      <c r="T124" s="292"/>
      <c r="U124" s="293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</row>
    <row r="125" spans="1:51" x14ac:dyDescent="0.2">
      <c r="A125" s="52"/>
      <c r="B125" s="55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</row>
    <row r="126" spans="1:51" x14ac:dyDescent="0.2">
      <c r="A126" s="52"/>
      <c r="B126" s="55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</row>
    <row r="127" spans="1:51" x14ac:dyDescent="0.2">
      <c r="A127" s="52"/>
      <c r="B127" s="55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</row>
    <row r="128" spans="1:51" x14ac:dyDescent="0.2">
      <c r="A128" s="52"/>
      <c r="B128" s="53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</row>
    <row r="129" spans="1:51" x14ac:dyDescent="0.2">
      <c r="A129" s="52"/>
      <c r="B129" s="53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</row>
    <row r="130" spans="1:51" x14ac:dyDescent="0.2">
      <c r="A130" s="52"/>
      <c r="B130" s="53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</row>
    <row r="131" spans="1:51" x14ac:dyDescent="0.2">
      <c r="A131" s="52"/>
      <c r="B131" s="53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</row>
    <row r="132" spans="1:51" x14ac:dyDescent="0.2">
      <c r="A132" s="52"/>
      <c r="B132" s="53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</row>
    <row r="133" spans="1:51" x14ac:dyDescent="0.2">
      <c r="A133" s="52"/>
      <c r="B133" s="53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</row>
    <row r="134" spans="1:51" x14ac:dyDescent="0.2">
      <c r="A134" s="52"/>
      <c r="B134" s="53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</row>
    <row r="135" spans="1:51" x14ac:dyDescent="0.2">
      <c r="A135" s="52"/>
      <c r="B135" s="53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</row>
    <row r="136" spans="1:51" x14ac:dyDescent="0.2">
      <c r="A136" s="52"/>
      <c r="B136" s="53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</row>
    <row r="137" spans="1:51" x14ac:dyDescent="0.2">
      <c r="A137" s="52"/>
      <c r="B137" s="53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</row>
    <row r="138" spans="1:51" x14ac:dyDescent="0.2">
      <c r="A138" s="52"/>
      <c r="B138" s="53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</row>
    <row r="139" spans="1:51" x14ac:dyDescent="0.2">
      <c r="A139" s="52"/>
      <c r="B139" s="53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</row>
    <row r="140" spans="1:51" x14ac:dyDescent="0.2">
      <c r="A140" s="52"/>
      <c r="B140" s="53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</row>
    <row r="141" spans="1:51" x14ac:dyDescent="0.2">
      <c r="A141" s="52"/>
      <c r="B141" s="53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</row>
    <row r="142" spans="1:51" x14ac:dyDescent="0.2">
      <c r="A142" s="52"/>
      <c r="B142" s="53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</row>
    <row r="143" spans="1:51" x14ac:dyDescent="0.2">
      <c r="A143" s="52"/>
      <c r="B143" s="53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</row>
    <row r="144" spans="1:51" x14ac:dyDescent="0.2">
      <c r="A144" s="52"/>
      <c r="B144" s="53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</row>
    <row r="145" spans="1:51" x14ac:dyDescent="0.2">
      <c r="A145" s="52"/>
      <c r="B145" s="53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</row>
    <row r="146" spans="1:51" x14ac:dyDescent="0.2">
      <c r="A146" s="52"/>
      <c r="B146" s="53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</row>
    <row r="147" spans="1:51" x14ac:dyDescent="0.2">
      <c r="A147" s="52"/>
      <c r="B147" s="53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</row>
    <row r="148" spans="1:51" x14ac:dyDescent="0.2">
      <c r="A148" s="52"/>
      <c r="B148" s="53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</row>
    <row r="149" spans="1:51" x14ac:dyDescent="0.2">
      <c r="A149" s="52"/>
      <c r="B149" s="53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</row>
    <row r="150" spans="1:51" x14ac:dyDescent="0.2">
      <c r="A150" s="52"/>
      <c r="B150" s="53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</row>
    <row r="151" spans="1:51" x14ac:dyDescent="0.2">
      <c r="A151" s="52"/>
      <c r="B151" s="53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</row>
    <row r="152" spans="1:51" x14ac:dyDescent="0.2">
      <c r="A152" s="52"/>
      <c r="B152" s="53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</row>
    <row r="153" spans="1:51" x14ac:dyDescent="0.2">
      <c r="A153" s="52"/>
      <c r="B153" s="53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</row>
    <row r="154" spans="1:51" x14ac:dyDescent="0.2">
      <c r="A154" s="52"/>
      <c r="B154" s="53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</row>
    <row r="155" spans="1:51" x14ac:dyDescent="0.2">
      <c r="A155" s="52"/>
      <c r="B155" s="53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</row>
    <row r="156" spans="1:51" x14ac:dyDescent="0.2">
      <c r="A156" s="52"/>
      <c r="B156" s="53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</row>
    <row r="157" spans="1:51" x14ac:dyDescent="0.2">
      <c r="A157" s="52"/>
      <c r="B157" s="53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</row>
    <row r="158" spans="1:51" x14ac:dyDescent="0.2">
      <c r="A158" s="52"/>
      <c r="B158" s="53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</row>
    <row r="159" spans="1:51" x14ac:dyDescent="0.2">
      <c r="A159" s="52"/>
      <c r="B159" s="53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</row>
    <row r="160" spans="1:51" x14ac:dyDescent="0.2">
      <c r="A160" s="52"/>
      <c r="B160" s="53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</row>
    <row r="161" spans="1:51" x14ac:dyDescent="0.2">
      <c r="A161" s="52"/>
      <c r="B161" s="53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</row>
    <row r="162" spans="1:51" x14ac:dyDescent="0.2">
      <c r="A162" s="52"/>
      <c r="B162" s="53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</row>
    <row r="163" spans="1:51" x14ac:dyDescent="0.2">
      <c r="A163" s="52"/>
      <c r="B163" s="53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</row>
    <row r="164" spans="1:51" x14ac:dyDescent="0.2">
      <c r="A164" s="52"/>
      <c r="B164" s="53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</row>
    <row r="165" spans="1:51" x14ac:dyDescent="0.2">
      <c r="A165" s="52"/>
      <c r="B165" s="53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</row>
    <row r="166" spans="1:51" x14ac:dyDescent="0.2">
      <c r="A166" s="52"/>
      <c r="B166" s="53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</row>
    <row r="167" spans="1:51" x14ac:dyDescent="0.2">
      <c r="A167" s="52"/>
      <c r="B167" s="53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</row>
    <row r="168" spans="1:51" x14ac:dyDescent="0.2">
      <c r="A168" s="52"/>
      <c r="B168" s="53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</row>
    <row r="169" spans="1:51" x14ac:dyDescent="0.2">
      <c r="A169" s="52"/>
      <c r="B169" s="53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</row>
    <row r="170" spans="1:51" x14ac:dyDescent="0.2">
      <c r="A170" s="52"/>
      <c r="B170" s="53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</row>
    <row r="171" spans="1:51" x14ac:dyDescent="0.2">
      <c r="A171" s="52"/>
      <c r="B171" s="53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</row>
    <row r="172" spans="1:51" x14ac:dyDescent="0.2">
      <c r="A172" s="52"/>
      <c r="B172" s="53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</row>
    <row r="173" spans="1:51" x14ac:dyDescent="0.2">
      <c r="A173" s="52"/>
      <c r="B173" s="53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</row>
    <row r="174" spans="1:51" x14ac:dyDescent="0.2">
      <c r="A174" s="52"/>
      <c r="B174" s="53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</row>
    <row r="175" spans="1:51" x14ac:dyDescent="0.2">
      <c r="A175" s="52"/>
      <c r="B175" s="53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</row>
    <row r="176" spans="1:51" x14ac:dyDescent="0.2">
      <c r="A176" s="52"/>
      <c r="B176" s="53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</row>
    <row r="177" spans="1:51" x14ac:dyDescent="0.2">
      <c r="A177" s="52"/>
      <c r="B177" s="53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</row>
    <row r="178" spans="1:51" x14ac:dyDescent="0.2">
      <c r="A178" s="52"/>
      <c r="B178" s="53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</row>
    <row r="179" spans="1:51" x14ac:dyDescent="0.2">
      <c r="A179" s="52"/>
      <c r="B179" s="53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</row>
    <row r="180" spans="1:51" x14ac:dyDescent="0.2">
      <c r="A180" s="52"/>
      <c r="B180" s="53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</row>
    <row r="181" spans="1:51" x14ac:dyDescent="0.2">
      <c r="A181" s="52"/>
      <c r="B181" s="53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</row>
    <row r="182" spans="1:51" x14ac:dyDescent="0.2">
      <c r="A182" s="52"/>
      <c r="B182" s="53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</row>
    <row r="183" spans="1:51" x14ac:dyDescent="0.2">
      <c r="A183" s="52"/>
      <c r="B183" s="53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</row>
    <row r="184" spans="1:51" x14ac:dyDescent="0.2">
      <c r="A184" s="52"/>
      <c r="B184" s="53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</row>
    <row r="185" spans="1:51" x14ac:dyDescent="0.2">
      <c r="A185" s="52"/>
      <c r="B185" s="53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</row>
    <row r="186" spans="1:51" x14ac:dyDescent="0.2">
      <c r="A186" s="52"/>
      <c r="B186" s="53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</row>
    <row r="187" spans="1:51" x14ac:dyDescent="0.2">
      <c r="A187" s="52"/>
      <c r="B187" s="53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</row>
    <row r="188" spans="1:51" x14ac:dyDescent="0.2">
      <c r="A188" s="52"/>
      <c r="B188" s="53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</row>
    <row r="189" spans="1:51" x14ac:dyDescent="0.2">
      <c r="A189" s="52"/>
      <c r="B189" s="53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</row>
    <row r="190" spans="1:51" x14ac:dyDescent="0.2">
      <c r="A190" s="52"/>
      <c r="B190" s="53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</row>
    <row r="191" spans="1:51" x14ac:dyDescent="0.2">
      <c r="A191" s="52"/>
      <c r="B191" s="53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</row>
    <row r="192" spans="1:51" x14ac:dyDescent="0.2">
      <c r="A192" s="52"/>
      <c r="B192" s="53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</row>
    <row r="193" spans="1:51" x14ac:dyDescent="0.2">
      <c r="A193" s="52"/>
      <c r="B193" s="53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</row>
    <row r="194" spans="1:51" x14ac:dyDescent="0.2">
      <c r="A194" s="52"/>
      <c r="B194" s="53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</row>
    <row r="195" spans="1:51" x14ac:dyDescent="0.2">
      <c r="A195" s="52"/>
      <c r="B195" s="53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</row>
    <row r="196" spans="1:51" x14ac:dyDescent="0.2">
      <c r="A196" s="52"/>
      <c r="B196" s="53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</row>
    <row r="197" spans="1:51" x14ac:dyDescent="0.2">
      <c r="A197" s="52"/>
      <c r="B197" s="53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</row>
    <row r="198" spans="1:51" x14ac:dyDescent="0.2">
      <c r="A198" s="52"/>
      <c r="B198" s="53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</row>
    <row r="199" spans="1:51" x14ac:dyDescent="0.2">
      <c r="A199" s="52"/>
      <c r="B199" s="53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</row>
    <row r="200" spans="1:51" x14ac:dyDescent="0.2">
      <c r="A200" s="52"/>
      <c r="B200" s="53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</row>
    <row r="201" spans="1:51" x14ac:dyDescent="0.2">
      <c r="A201" s="52"/>
      <c r="B201" s="53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</row>
    <row r="202" spans="1:51" x14ac:dyDescent="0.2">
      <c r="A202" s="52"/>
      <c r="B202" s="53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</row>
    <row r="203" spans="1:51" x14ac:dyDescent="0.2">
      <c r="A203" s="52"/>
      <c r="B203" s="53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</row>
    <row r="204" spans="1:51" x14ac:dyDescent="0.2">
      <c r="A204" s="52"/>
      <c r="B204" s="53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</row>
    <row r="205" spans="1:51" x14ac:dyDescent="0.2">
      <c r="A205" s="52"/>
      <c r="B205" s="53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</row>
    <row r="206" spans="1:51" x14ac:dyDescent="0.2">
      <c r="A206" s="52"/>
      <c r="B206" s="53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</row>
    <row r="207" spans="1:51" x14ac:dyDescent="0.2">
      <c r="A207" s="52"/>
      <c r="B207" s="53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</row>
    <row r="208" spans="1:51" x14ac:dyDescent="0.2">
      <c r="A208" s="52"/>
      <c r="B208" s="53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</row>
    <row r="209" spans="1:51" x14ac:dyDescent="0.2">
      <c r="A209" s="52"/>
      <c r="B209" s="53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</row>
    <row r="210" spans="1:51" x14ac:dyDescent="0.2">
      <c r="A210" s="52"/>
      <c r="B210" s="53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</row>
    <row r="211" spans="1:51" x14ac:dyDescent="0.2">
      <c r="A211" s="52"/>
      <c r="B211" s="53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</row>
    <row r="212" spans="1:51" x14ac:dyDescent="0.2">
      <c r="A212" s="52"/>
      <c r="B212" s="53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  <c r="AX212" s="52"/>
      <c r="AY212" s="52"/>
    </row>
    <row r="213" spans="1:51" x14ac:dyDescent="0.2">
      <c r="A213" s="52"/>
      <c r="B213" s="53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  <c r="AX213" s="52"/>
      <c r="AY213" s="52"/>
    </row>
    <row r="214" spans="1:51" x14ac:dyDescent="0.2">
      <c r="A214" s="52"/>
      <c r="B214" s="53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</row>
    <row r="215" spans="1:51" x14ac:dyDescent="0.2">
      <c r="A215" s="52"/>
      <c r="B215" s="53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  <c r="AX215" s="52"/>
      <c r="AY215" s="52"/>
    </row>
    <row r="216" spans="1:51" x14ac:dyDescent="0.2">
      <c r="A216" s="52"/>
      <c r="B216" s="53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</row>
    <row r="217" spans="1:51" x14ac:dyDescent="0.2">
      <c r="A217" s="52"/>
      <c r="B217" s="53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</row>
    <row r="218" spans="1:51" x14ac:dyDescent="0.2">
      <c r="A218" s="52"/>
      <c r="B218" s="53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  <c r="AW218" s="52"/>
      <c r="AX218" s="52"/>
      <c r="AY218" s="52"/>
    </row>
    <row r="219" spans="1:51" x14ac:dyDescent="0.2">
      <c r="A219" s="52"/>
      <c r="B219" s="53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</row>
    <row r="220" spans="1:51" x14ac:dyDescent="0.2">
      <c r="A220" s="52"/>
      <c r="B220" s="53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  <c r="AX220" s="52"/>
      <c r="AY220" s="52"/>
    </row>
    <row r="221" spans="1:51" x14ac:dyDescent="0.2">
      <c r="A221" s="52"/>
      <c r="B221" s="53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</row>
    <row r="222" spans="1:51" x14ac:dyDescent="0.2">
      <c r="A222" s="52"/>
      <c r="B222" s="53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  <c r="AY222" s="52"/>
    </row>
    <row r="223" spans="1:51" x14ac:dyDescent="0.2">
      <c r="A223" s="52"/>
      <c r="B223" s="53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  <c r="AX223" s="52"/>
      <c r="AY223" s="52"/>
    </row>
    <row r="224" spans="1:51" x14ac:dyDescent="0.2">
      <c r="A224" s="52"/>
      <c r="B224" s="53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</row>
    <row r="225" spans="1:51" x14ac:dyDescent="0.2">
      <c r="A225" s="52"/>
      <c r="B225" s="53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</row>
    <row r="226" spans="1:51" x14ac:dyDescent="0.2">
      <c r="A226" s="52"/>
      <c r="B226" s="53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  <c r="AY226" s="52"/>
    </row>
    <row r="227" spans="1:51" x14ac:dyDescent="0.2">
      <c r="A227" s="52"/>
      <c r="B227" s="53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  <c r="AY227" s="52"/>
    </row>
    <row r="228" spans="1:51" x14ac:dyDescent="0.2">
      <c r="A228" s="52"/>
      <c r="B228" s="53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  <c r="AY228" s="52"/>
    </row>
    <row r="229" spans="1:51" x14ac:dyDescent="0.2">
      <c r="A229" s="52"/>
      <c r="B229" s="53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  <c r="AY229" s="52"/>
    </row>
    <row r="230" spans="1:51" x14ac:dyDescent="0.2">
      <c r="A230" s="52"/>
      <c r="B230" s="53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  <c r="AX230" s="52"/>
      <c r="AY230" s="52"/>
    </row>
    <row r="231" spans="1:51" x14ac:dyDescent="0.2">
      <c r="A231" s="52"/>
      <c r="B231" s="53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  <c r="AX231" s="52"/>
      <c r="AY231" s="52"/>
    </row>
    <row r="232" spans="1:51" x14ac:dyDescent="0.2">
      <c r="A232" s="52"/>
      <c r="B232" s="53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  <c r="AX232" s="52"/>
      <c r="AY232" s="52"/>
    </row>
    <row r="233" spans="1:51" x14ac:dyDescent="0.2">
      <c r="A233" s="52"/>
      <c r="B233" s="53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  <c r="AX233" s="52"/>
      <c r="AY233" s="52"/>
    </row>
    <row r="234" spans="1:51" x14ac:dyDescent="0.2">
      <c r="A234" s="52"/>
      <c r="B234" s="53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  <c r="AY234" s="52"/>
    </row>
    <row r="235" spans="1:51" x14ac:dyDescent="0.2">
      <c r="A235" s="52"/>
      <c r="B235" s="53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  <c r="AY235" s="52"/>
    </row>
    <row r="236" spans="1:51" x14ac:dyDescent="0.2">
      <c r="A236" s="52"/>
      <c r="B236" s="53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  <c r="AX236" s="52"/>
      <c r="AY236" s="52"/>
    </row>
    <row r="237" spans="1:51" x14ac:dyDescent="0.2">
      <c r="A237" s="52"/>
      <c r="B237" s="53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  <c r="AY237" s="52"/>
    </row>
    <row r="238" spans="1:51" x14ac:dyDescent="0.2">
      <c r="A238" s="52"/>
      <c r="B238" s="53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  <c r="AY238" s="52"/>
    </row>
    <row r="239" spans="1:51" x14ac:dyDescent="0.2">
      <c r="A239" s="52"/>
      <c r="B239" s="53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  <c r="AY239" s="52"/>
    </row>
    <row r="240" spans="1:51" x14ac:dyDescent="0.2">
      <c r="A240" s="52"/>
      <c r="B240" s="53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  <c r="AX240" s="52"/>
      <c r="AY240" s="52"/>
    </row>
    <row r="241" spans="1:51" x14ac:dyDescent="0.2">
      <c r="A241" s="52"/>
      <c r="B241" s="53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</row>
    <row r="242" spans="1:51" x14ac:dyDescent="0.2">
      <c r="A242" s="52"/>
      <c r="B242" s="53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2"/>
      <c r="AY242" s="52"/>
    </row>
    <row r="243" spans="1:51" x14ac:dyDescent="0.2">
      <c r="A243" s="52"/>
      <c r="B243" s="53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  <c r="AX243" s="52"/>
      <c r="AY243" s="52"/>
    </row>
    <row r="244" spans="1:51" x14ac:dyDescent="0.2">
      <c r="A244" s="52"/>
      <c r="B244" s="53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  <c r="AX244" s="52"/>
      <c r="AY244" s="52"/>
    </row>
    <row r="245" spans="1:51" x14ac:dyDescent="0.2">
      <c r="A245" s="52"/>
      <c r="B245" s="53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  <c r="AW245" s="52"/>
      <c r="AX245" s="52"/>
      <c r="AY245" s="52"/>
    </row>
    <row r="246" spans="1:51" x14ac:dyDescent="0.2">
      <c r="A246" s="52"/>
      <c r="B246" s="53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  <c r="AX246" s="52"/>
      <c r="AY246" s="52"/>
    </row>
    <row r="247" spans="1:51" x14ac:dyDescent="0.2">
      <c r="A247" s="52"/>
      <c r="B247" s="53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  <c r="AW247" s="52"/>
      <c r="AX247" s="52"/>
      <c r="AY247" s="52"/>
    </row>
    <row r="248" spans="1:51" x14ac:dyDescent="0.2">
      <c r="A248" s="52"/>
      <c r="B248" s="53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  <c r="AX248" s="52"/>
      <c r="AY248" s="52"/>
    </row>
    <row r="249" spans="1:51" x14ac:dyDescent="0.2">
      <c r="A249" s="52"/>
      <c r="B249" s="53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  <c r="AX249" s="52"/>
      <c r="AY249" s="52"/>
    </row>
    <row r="250" spans="1:51" x14ac:dyDescent="0.2">
      <c r="A250" s="52"/>
      <c r="B250" s="53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  <c r="AW250" s="52"/>
      <c r="AX250" s="52"/>
      <c r="AY250" s="52"/>
    </row>
    <row r="251" spans="1:51" x14ac:dyDescent="0.2">
      <c r="A251" s="52"/>
      <c r="B251" s="53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  <c r="AY251" s="52"/>
    </row>
    <row r="252" spans="1:51" x14ac:dyDescent="0.2">
      <c r="A252" s="52"/>
      <c r="B252" s="53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  <c r="AW252" s="52"/>
      <c r="AX252" s="52"/>
      <c r="AY252" s="52"/>
    </row>
    <row r="253" spans="1:51" x14ac:dyDescent="0.2">
      <c r="A253" s="52"/>
      <c r="B253" s="53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  <c r="AS253" s="52"/>
      <c r="AT253" s="52"/>
      <c r="AU253" s="52"/>
      <c r="AV253" s="52"/>
      <c r="AW253" s="52"/>
      <c r="AX253" s="52"/>
      <c r="AY253" s="52"/>
    </row>
    <row r="254" spans="1:51" x14ac:dyDescent="0.2">
      <c r="A254" s="52"/>
      <c r="B254" s="53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  <c r="AS254" s="52"/>
      <c r="AT254" s="52"/>
      <c r="AU254" s="52"/>
      <c r="AV254" s="52"/>
      <c r="AW254" s="52"/>
      <c r="AX254" s="52"/>
      <c r="AY254" s="52"/>
    </row>
    <row r="255" spans="1:51" x14ac:dyDescent="0.2">
      <c r="A255" s="52"/>
      <c r="B255" s="53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2"/>
      <c r="AL255" s="52"/>
      <c r="AM255" s="52"/>
      <c r="AN255" s="52"/>
      <c r="AO255" s="52"/>
      <c r="AP255" s="52"/>
      <c r="AQ255" s="52"/>
      <c r="AR255" s="52"/>
      <c r="AS255" s="52"/>
      <c r="AT255" s="52"/>
      <c r="AU255" s="52"/>
      <c r="AV255" s="52"/>
      <c r="AW255" s="52"/>
      <c r="AX255" s="52"/>
      <c r="AY255" s="52"/>
    </row>
    <row r="256" spans="1:51" x14ac:dyDescent="0.2">
      <c r="A256" s="52"/>
      <c r="B256" s="53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AW256" s="52"/>
      <c r="AX256" s="52"/>
      <c r="AY256" s="52"/>
    </row>
    <row r="257" spans="1:51" x14ac:dyDescent="0.2">
      <c r="A257" s="52"/>
      <c r="B257" s="53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  <c r="AS257" s="52"/>
      <c r="AT257" s="52"/>
      <c r="AU257" s="52"/>
      <c r="AV257" s="52"/>
      <c r="AW257" s="52"/>
      <c r="AX257" s="52"/>
      <c r="AY257" s="52"/>
    </row>
    <row r="258" spans="1:51" x14ac:dyDescent="0.2">
      <c r="A258" s="52"/>
      <c r="B258" s="53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  <c r="AS258" s="52"/>
      <c r="AT258" s="52"/>
      <c r="AU258" s="52"/>
      <c r="AV258" s="52"/>
      <c r="AW258" s="52"/>
      <c r="AX258" s="52"/>
      <c r="AY258" s="52"/>
    </row>
    <row r="259" spans="1:51" x14ac:dyDescent="0.2">
      <c r="A259" s="52"/>
      <c r="B259" s="53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  <c r="AS259" s="52"/>
      <c r="AT259" s="52"/>
      <c r="AU259" s="52"/>
      <c r="AV259" s="52"/>
      <c r="AW259" s="52"/>
      <c r="AX259" s="52"/>
      <c r="AY259" s="52"/>
    </row>
    <row r="260" spans="1:51" x14ac:dyDescent="0.2">
      <c r="A260" s="52"/>
      <c r="B260" s="53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  <c r="AS260" s="52"/>
      <c r="AT260" s="52"/>
      <c r="AU260" s="52"/>
      <c r="AV260" s="52"/>
      <c r="AW260" s="52"/>
      <c r="AX260" s="52"/>
      <c r="AY260" s="52"/>
    </row>
    <row r="261" spans="1:51" x14ac:dyDescent="0.2">
      <c r="A261" s="52"/>
      <c r="B261" s="53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  <c r="AS261" s="52"/>
      <c r="AT261" s="52"/>
      <c r="AU261" s="52"/>
      <c r="AV261" s="52"/>
      <c r="AW261" s="52"/>
      <c r="AX261" s="52"/>
      <c r="AY261" s="52"/>
    </row>
    <row r="262" spans="1:51" x14ac:dyDescent="0.2">
      <c r="A262" s="52"/>
      <c r="B262" s="53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  <c r="AS262" s="52"/>
      <c r="AT262" s="52"/>
      <c r="AU262" s="52"/>
      <c r="AV262" s="52"/>
      <c r="AW262" s="52"/>
      <c r="AX262" s="52"/>
      <c r="AY262" s="52"/>
    </row>
    <row r="263" spans="1:51" x14ac:dyDescent="0.2">
      <c r="A263" s="52"/>
      <c r="B263" s="53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  <c r="AS263" s="52"/>
      <c r="AT263" s="52"/>
      <c r="AU263" s="52"/>
      <c r="AV263" s="52"/>
      <c r="AW263" s="52"/>
      <c r="AX263" s="52"/>
      <c r="AY263" s="52"/>
    </row>
    <row r="264" spans="1:51" x14ac:dyDescent="0.2">
      <c r="A264" s="52"/>
      <c r="B264" s="53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  <c r="AS264" s="52"/>
      <c r="AT264" s="52"/>
      <c r="AU264" s="52"/>
      <c r="AV264" s="52"/>
      <c r="AW264" s="52"/>
      <c r="AX264" s="52"/>
      <c r="AY264" s="52"/>
    </row>
    <row r="265" spans="1:51" x14ac:dyDescent="0.2">
      <c r="A265" s="52"/>
      <c r="B265" s="53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  <c r="AS265" s="52"/>
      <c r="AT265" s="52"/>
      <c r="AU265" s="52"/>
      <c r="AV265" s="52"/>
      <c r="AW265" s="52"/>
      <c r="AX265" s="52"/>
      <c r="AY265" s="52"/>
    </row>
    <row r="266" spans="1:51" x14ac:dyDescent="0.2">
      <c r="A266" s="52"/>
      <c r="B266" s="53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  <c r="AS266" s="52"/>
      <c r="AT266" s="52"/>
      <c r="AU266" s="52"/>
      <c r="AV266" s="52"/>
      <c r="AW266" s="52"/>
      <c r="AX266" s="52"/>
      <c r="AY266" s="52"/>
    </row>
    <row r="267" spans="1:51" x14ac:dyDescent="0.2">
      <c r="A267" s="52"/>
      <c r="B267" s="53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  <c r="AS267" s="52"/>
      <c r="AT267" s="52"/>
      <c r="AU267" s="52"/>
      <c r="AV267" s="52"/>
      <c r="AW267" s="52"/>
      <c r="AX267" s="52"/>
      <c r="AY267" s="52"/>
    </row>
    <row r="268" spans="1:51" x14ac:dyDescent="0.2">
      <c r="A268" s="52"/>
      <c r="B268" s="53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  <c r="AS268" s="52"/>
      <c r="AT268" s="52"/>
      <c r="AU268" s="52"/>
      <c r="AV268" s="52"/>
      <c r="AW268" s="52"/>
      <c r="AX268" s="52"/>
      <c r="AY268" s="52"/>
    </row>
    <row r="269" spans="1:51" x14ac:dyDescent="0.2">
      <c r="A269" s="52"/>
      <c r="B269" s="53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  <c r="AS269" s="52"/>
      <c r="AT269" s="52"/>
      <c r="AU269" s="52"/>
      <c r="AV269" s="52"/>
      <c r="AW269" s="52"/>
      <c r="AX269" s="52"/>
      <c r="AY269" s="52"/>
    </row>
    <row r="270" spans="1:51" x14ac:dyDescent="0.2">
      <c r="A270" s="52"/>
      <c r="B270" s="53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2"/>
      <c r="AN270" s="52"/>
      <c r="AO270" s="52"/>
      <c r="AP270" s="52"/>
      <c r="AQ270" s="52"/>
      <c r="AR270" s="52"/>
      <c r="AS270" s="52"/>
      <c r="AT270" s="52"/>
      <c r="AU270" s="52"/>
      <c r="AV270" s="52"/>
      <c r="AW270" s="52"/>
      <c r="AX270" s="52"/>
      <c r="AY270" s="52"/>
    </row>
    <row r="271" spans="1:51" x14ac:dyDescent="0.2">
      <c r="A271" s="52"/>
      <c r="B271" s="53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2"/>
      <c r="AN271" s="52"/>
      <c r="AO271" s="52"/>
      <c r="AP271" s="52"/>
      <c r="AQ271" s="52"/>
      <c r="AR271" s="52"/>
      <c r="AS271" s="52"/>
      <c r="AT271" s="52"/>
      <c r="AU271" s="52"/>
      <c r="AV271" s="52"/>
      <c r="AW271" s="52"/>
      <c r="AX271" s="52"/>
      <c r="AY271" s="52"/>
    </row>
    <row r="272" spans="1:51" x14ac:dyDescent="0.2">
      <c r="A272" s="52"/>
      <c r="B272" s="53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  <c r="AS272" s="52"/>
      <c r="AT272" s="52"/>
      <c r="AU272" s="52"/>
      <c r="AV272" s="52"/>
      <c r="AW272" s="52"/>
      <c r="AX272" s="52"/>
      <c r="AY272" s="52"/>
    </row>
    <row r="273" spans="1:51" x14ac:dyDescent="0.2">
      <c r="A273" s="52"/>
      <c r="B273" s="53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  <c r="AS273" s="52"/>
      <c r="AT273" s="52"/>
      <c r="AU273" s="52"/>
      <c r="AV273" s="52"/>
      <c r="AW273" s="52"/>
      <c r="AX273" s="52"/>
      <c r="AY273" s="52"/>
    </row>
    <row r="274" spans="1:51" x14ac:dyDescent="0.2">
      <c r="A274" s="52"/>
      <c r="B274" s="53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  <c r="AS274" s="52"/>
      <c r="AT274" s="52"/>
      <c r="AU274" s="52"/>
      <c r="AV274" s="52"/>
      <c r="AW274" s="52"/>
      <c r="AX274" s="52"/>
      <c r="AY274" s="52"/>
    </row>
    <row r="275" spans="1:51" x14ac:dyDescent="0.2">
      <c r="A275" s="52"/>
      <c r="B275" s="53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  <c r="AS275" s="52"/>
      <c r="AT275" s="52"/>
      <c r="AU275" s="52"/>
      <c r="AV275" s="52"/>
      <c r="AW275" s="52"/>
      <c r="AX275" s="52"/>
      <c r="AY275" s="52"/>
    </row>
    <row r="276" spans="1:51" x14ac:dyDescent="0.2">
      <c r="A276" s="52"/>
      <c r="B276" s="53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  <c r="AS276" s="52"/>
      <c r="AT276" s="52"/>
      <c r="AU276" s="52"/>
      <c r="AV276" s="52"/>
      <c r="AW276" s="52"/>
      <c r="AX276" s="52"/>
      <c r="AY276" s="52"/>
    </row>
    <row r="277" spans="1:51" x14ac:dyDescent="0.2">
      <c r="A277" s="52"/>
      <c r="B277" s="53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  <c r="AS277" s="52"/>
      <c r="AT277" s="52"/>
      <c r="AU277" s="52"/>
      <c r="AV277" s="52"/>
      <c r="AW277" s="52"/>
      <c r="AX277" s="52"/>
      <c r="AY277" s="52"/>
    </row>
    <row r="278" spans="1:51" x14ac:dyDescent="0.2">
      <c r="A278" s="52"/>
      <c r="B278" s="53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  <c r="AS278" s="52"/>
      <c r="AT278" s="52"/>
      <c r="AU278" s="52"/>
      <c r="AV278" s="52"/>
      <c r="AW278" s="52"/>
      <c r="AX278" s="52"/>
      <c r="AY278" s="52"/>
    </row>
    <row r="279" spans="1:51" x14ac:dyDescent="0.2">
      <c r="A279" s="52"/>
      <c r="B279" s="53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  <c r="AS279" s="52"/>
      <c r="AT279" s="52"/>
      <c r="AU279" s="52"/>
      <c r="AV279" s="52"/>
      <c r="AW279" s="52"/>
      <c r="AX279" s="52"/>
      <c r="AY279" s="52"/>
    </row>
    <row r="280" spans="1:51" x14ac:dyDescent="0.2">
      <c r="A280" s="52"/>
      <c r="B280" s="53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  <c r="AL280" s="52"/>
      <c r="AM280" s="52"/>
      <c r="AN280" s="52"/>
      <c r="AO280" s="52"/>
      <c r="AP280" s="52"/>
      <c r="AQ280" s="52"/>
      <c r="AR280" s="52"/>
      <c r="AS280" s="52"/>
      <c r="AT280" s="52"/>
      <c r="AU280" s="52"/>
      <c r="AV280" s="52"/>
      <c r="AW280" s="52"/>
      <c r="AX280" s="52"/>
      <c r="AY280" s="52"/>
    </row>
    <row r="281" spans="1:51" x14ac:dyDescent="0.2">
      <c r="A281" s="52"/>
      <c r="B281" s="53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  <c r="AS281" s="52"/>
      <c r="AT281" s="52"/>
      <c r="AU281" s="52"/>
      <c r="AV281" s="52"/>
      <c r="AW281" s="52"/>
      <c r="AX281" s="52"/>
      <c r="AY281" s="52"/>
    </row>
    <row r="282" spans="1:51" x14ac:dyDescent="0.2">
      <c r="A282" s="52"/>
      <c r="B282" s="53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2"/>
      <c r="AL282" s="52"/>
      <c r="AM282" s="52"/>
      <c r="AN282" s="52"/>
      <c r="AO282" s="52"/>
      <c r="AP282" s="52"/>
      <c r="AQ282" s="52"/>
      <c r="AR282" s="52"/>
      <c r="AS282" s="52"/>
      <c r="AT282" s="52"/>
      <c r="AU282" s="52"/>
      <c r="AV282" s="52"/>
      <c r="AW282" s="52"/>
      <c r="AX282" s="52"/>
      <c r="AY282" s="52"/>
    </row>
    <row r="283" spans="1:51" x14ac:dyDescent="0.2">
      <c r="A283" s="52"/>
      <c r="B283" s="53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2"/>
      <c r="AL283" s="52"/>
      <c r="AM283" s="52"/>
      <c r="AN283" s="52"/>
      <c r="AO283" s="52"/>
      <c r="AP283" s="52"/>
      <c r="AQ283" s="52"/>
      <c r="AR283" s="52"/>
      <c r="AS283" s="52"/>
      <c r="AT283" s="52"/>
      <c r="AU283" s="52"/>
      <c r="AV283" s="52"/>
      <c r="AW283" s="52"/>
      <c r="AX283" s="52"/>
      <c r="AY283" s="52"/>
    </row>
    <row r="284" spans="1:51" x14ac:dyDescent="0.2">
      <c r="A284" s="52"/>
      <c r="B284" s="53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2"/>
      <c r="AL284" s="52"/>
      <c r="AM284" s="52"/>
      <c r="AN284" s="52"/>
      <c r="AO284" s="52"/>
      <c r="AP284" s="52"/>
      <c r="AQ284" s="52"/>
      <c r="AR284" s="52"/>
      <c r="AS284" s="52"/>
      <c r="AT284" s="52"/>
      <c r="AU284" s="52"/>
      <c r="AV284" s="52"/>
      <c r="AW284" s="52"/>
      <c r="AX284" s="52"/>
      <c r="AY284" s="52"/>
    </row>
    <row r="285" spans="1:51" x14ac:dyDescent="0.2">
      <c r="A285" s="52"/>
      <c r="B285" s="53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2"/>
      <c r="AL285" s="52"/>
      <c r="AM285" s="52"/>
      <c r="AN285" s="52"/>
      <c r="AO285" s="52"/>
      <c r="AP285" s="52"/>
      <c r="AQ285" s="52"/>
      <c r="AR285" s="52"/>
      <c r="AS285" s="52"/>
      <c r="AT285" s="52"/>
      <c r="AU285" s="52"/>
      <c r="AV285" s="52"/>
      <c r="AW285" s="52"/>
      <c r="AX285" s="52"/>
      <c r="AY285" s="52"/>
    </row>
    <row r="286" spans="1:51" x14ac:dyDescent="0.2">
      <c r="A286" s="52"/>
      <c r="B286" s="53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2"/>
      <c r="AL286" s="52"/>
      <c r="AM286" s="52"/>
      <c r="AN286" s="52"/>
      <c r="AO286" s="52"/>
      <c r="AP286" s="52"/>
      <c r="AQ286" s="52"/>
      <c r="AR286" s="52"/>
      <c r="AS286" s="52"/>
      <c r="AT286" s="52"/>
      <c r="AU286" s="52"/>
      <c r="AV286" s="52"/>
      <c r="AW286" s="52"/>
      <c r="AX286" s="52"/>
      <c r="AY286" s="52"/>
    </row>
    <row r="287" spans="1:51" x14ac:dyDescent="0.2">
      <c r="A287" s="52"/>
      <c r="B287" s="53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2"/>
      <c r="AL287" s="52"/>
      <c r="AM287" s="52"/>
      <c r="AN287" s="52"/>
      <c r="AO287" s="52"/>
      <c r="AP287" s="52"/>
      <c r="AQ287" s="52"/>
      <c r="AR287" s="52"/>
      <c r="AS287" s="52"/>
      <c r="AT287" s="52"/>
      <c r="AU287" s="52"/>
      <c r="AV287" s="52"/>
      <c r="AW287" s="52"/>
      <c r="AX287" s="52"/>
      <c r="AY287" s="52"/>
    </row>
    <row r="288" spans="1:51" x14ac:dyDescent="0.2">
      <c r="A288" s="52"/>
      <c r="B288" s="53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2"/>
      <c r="AL288" s="52"/>
      <c r="AM288" s="52"/>
      <c r="AN288" s="52"/>
      <c r="AO288" s="52"/>
      <c r="AP288" s="52"/>
      <c r="AQ288" s="52"/>
      <c r="AR288" s="52"/>
      <c r="AS288" s="52"/>
      <c r="AT288" s="52"/>
      <c r="AU288" s="52"/>
      <c r="AV288" s="52"/>
      <c r="AW288" s="52"/>
      <c r="AX288" s="52"/>
      <c r="AY288" s="52"/>
    </row>
    <row r="289" spans="1:51" x14ac:dyDescent="0.2">
      <c r="A289" s="52"/>
      <c r="B289" s="53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2"/>
      <c r="AL289" s="52"/>
      <c r="AM289" s="52"/>
      <c r="AN289" s="52"/>
      <c r="AO289" s="52"/>
      <c r="AP289" s="52"/>
      <c r="AQ289" s="52"/>
      <c r="AR289" s="52"/>
      <c r="AS289" s="52"/>
      <c r="AT289" s="52"/>
      <c r="AU289" s="52"/>
      <c r="AV289" s="52"/>
      <c r="AW289" s="52"/>
      <c r="AX289" s="52"/>
      <c r="AY289" s="52"/>
    </row>
    <row r="290" spans="1:51" x14ac:dyDescent="0.2">
      <c r="A290" s="52"/>
      <c r="B290" s="53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2"/>
      <c r="AN290" s="52"/>
      <c r="AO290" s="52"/>
      <c r="AP290" s="52"/>
      <c r="AQ290" s="52"/>
      <c r="AR290" s="52"/>
      <c r="AS290" s="52"/>
      <c r="AT290" s="52"/>
      <c r="AU290" s="52"/>
      <c r="AV290" s="52"/>
      <c r="AW290" s="52"/>
      <c r="AX290" s="52"/>
      <c r="AY290" s="52"/>
    </row>
    <row r="291" spans="1:51" x14ac:dyDescent="0.2">
      <c r="A291" s="52"/>
      <c r="B291" s="53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2"/>
      <c r="AL291" s="52"/>
      <c r="AM291" s="52"/>
      <c r="AN291" s="52"/>
      <c r="AO291" s="52"/>
      <c r="AP291" s="52"/>
      <c r="AQ291" s="52"/>
      <c r="AR291" s="52"/>
      <c r="AS291" s="52"/>
      <c r="AT291" s="52"/>
      <c r="AU291" s="52"/>
      <c r="AV291" s="52"/>
      <c r="AW291" s="52"/>
      <c r="AX291" s="52"/>
      <c r="AY291" s="52"/>
    </row>
    <row r="292" spans="1:51" x14ac:dyDescent="0.2">
      <c r="A292" s="52"/>
      <c r="B292" s="53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2"/>
      <c r="AL292" s="52"/>
      <c r="AM292" s="52"/>
      <c r="AN292" s="52"/>
      <c r="AO292" s="52"/>
      <c r="AP292" s="52"/>
      <c r="AQ292" s="52"/>
      <c r="AR292" s="52"/>
      <c r="AS292" s="52"/>
      <c r="AT292" s="52"/>
      <c r="AU292" s="52"/>
      <c r="AV292" s="52"/>
      <c r="AW292" s="52"/>
      <c r="AX292" s="52"/>
      <c r="AY292" s="52"/>
    </row>
    <row r="293" spans="1:51" x14ac:dyDescent="0.2">
      <c r="A293" s="52"/>
      <c r="B293" s="53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2"/>
      <c r="AL293" s="52"/>
      <c r="AM293" s="52"/>
      <c r="AN293" s="52"/>
      <c r="AO293" s="52"/>
      <c r="AP293" s="52"/>
      <c r="AQ293" s="52"/>
      <c r="AR293" s="52"/>
      <c r="AS293" s="52"/>
      <c r="AT293" s="52"/>
      <c r="AU293" s="52"/>
      <c r="AV293" s="52"/>
      <c r="AW293" s="52"/>
      <c r="AX293" s="52"/>
      <c r="AY293" s="52"/>
    </row>
    <row r="294" spans="1:51" x14ac:dyDescent="0.2">
      <c r="A294" s="52"/>
      <c r="B294" s="53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2"/>
      <c r="AL294" s="52"/>
      <c r="AM294" s="52"/>
      <c r="AN294" s="52"/>
      <c r="AO294" s="52"/>
      <c r="AP294" s="52"/>
      <c r="AQ294" s="52"/>
      <c r="AR294" s="52"/>
      <c r="AS294" s="52"/>
      <c r="AT294" s="52"/>
      <c r="AU294" s="52"/>
      <c r="AV294" s="52"/>
      <c r="AW294" s="52"/>
      <c r="AX294" s="52"/>
      <c r="AY294" s="52"/>
    </row>
    <row r="295" spans="1:51" x14ac:dyDescent="0.2">
      <c r="A295" s="52"/>
      <c r="B295" s="53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2"/>
      <c r="AL295" s="52"/>
      <c r="AM295" s="52"/>
      <c r="AN295" s="52"/>
      <c r="AO295" s="52"/>
      <c r="AP295" s="52"/>
      <c r="AQ295" s="52"/>
      <c r="AR295" s="52"/>
      <c r="AS295" s="52"/>
      <c r="AT295" s="52"/>
      <c r="AU295" s="52"/>
      <c r="AV295" s="52"/>
      <c r="AW295" s="52"/>
      <c r="AX295" s="52"/>
      <c r="AY295" s="52"/>
    </row>
    <row r="296" spans="1:51" x14ac:dyDescent="0.2">
      <c r="A296" s="52"/>
      <c r="B296" s="53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2"/>
      <c r="AL296" s="52"/>
      <c r="AM296" s="52"/>
      <c r="AN296" s="52"/>
      <c r="AO296" s="52"/>
      <c r="AP296" s="52"/>
      <c r="AQ296" s="52"/>
      <c r="AR296" s="52"/>
      <c r="AS296" s="52"/>
      <c r="AT296" s="52"/>
      <c r="AU296" s="52"/>
      <c r="AV296" s="52"/>
      <c r="AW296" s="52"/>
      <c r="AX296" s="52"/>
      <c r="AY296" s="52"/>
    </row>
    <row r="297" spans="1:51" x14ac:dyDescent="0.2">
      <c r="A297" s="52"/>
      <c r="B297" s="53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2"/>
      <c r="AL297" s="52"/>
      <c r="AM297" s="52"/>
      <c r="AN297" s="52"/>
      <c r="AO297" s="52"/>
      <c r="AP297" s="52"/>
      <c r="AQ297" s="52"/>
      <c r="AR297" s="52"/>
      <c r="AS297" s="52"/>
      <c r="AT297" s="52"/>
      <c r="AU297" s="52"/>
      <c r="AV297" s="52"/>
      <c r="AW297" s="52"/>
      <c r="AX297" s="52"/>
      <c r="AY297" s="52"/>
    </row>
    <row r="298" spans="1:51" x14ac:dyDescent="0.2">
      <c r="A298" s="52"/>
      <c r="B298" s="53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2"/>
      <c r="AL298" s="52"/>
      <c r="AM298" s="52"/>
      <c r="AN298" s="52"/>
      <c r="AO298" s="52"/>
      <c r="AP298" s="52"/>
      <c r="AQ298" s="52"/>
      <c r="AR298" s="52"/>
      <c r="AS298" s="52"/>
      <c r="AT298" s="52"/>
      <c r="AU298" s="52"/>
      <c r="AV298" s="52"/>
      <c r="AW298" s="52"/>
      <c r="AX298" s="52"/>
      <c r="AY298" s="52"/>
    </row>
    <row r="299" spans="1:51" x14ac:dyDescent="0.2">
      <c r="A299" s="52"/>
      <c r="B299" s="53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2"/>
      <c r="AL299" s="52"/>
      <c r="AM299" s="52"/>
      <c r="AN299" s="52"/>
      <c r="AO299" s="52"/>
      <c r="AP299" s="52"/>
      <c r="AQ299" s="52"/>
      <c r="AR299" s="52"/>
      <c r="AS299" s="52"/>
      <c r="AT299" s="52"/>
      <c r="AU299" s="52"/>
      <c r="AV299" s="52"/>
      <c r="AW299" s="52"/>
      <c r="AX299" s="52"/>
      <c r="AY299" s="52"/>
    </row>
    <row r="300" spans="1:51" x14ac:dyDescent="0.2">
      <c r="A300" s="52"/>
      <c r="B300" s="53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2"/>
      <c r="AL300" s="52"/>
      <c r="AM300" s="52"/>
      <c r="AN300" s="52"/>
      <c r="AO300" s="52"/>
      <c r="AP300" s="52"/>
      <c r="AQ300" s="52"/>
      <c r="AR300" s="52"/>
      <c r="AS300" s="52"/>
      <c r="AT300" s="52"/>
      <c r="AU300" s="52"/>
      <c r="AV300" s="52"/>
      <c r="AW300" s="52"/>
      <c r="AX300" s="52"/>
      <c r="AY300" s="52"/>
    </row>
    <row r="301" spans="1:51" x14ac:dyDescent="0.2">
      <c r="A301" s="52"/>
      <c r="B301" s="53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52"/>
      <c r="AG301" s="52"/>
      <c r="AH301" s="52"/>
      <c r="AI301" s="52"/>
      <c r="AJ301" s="52"/>
      <c r="AK301" s="52"/>
      <c r="AL301" s="52"/>
      <c r="AM301" s="52"/>
      <c r="AN301" s="52"/>
      <c r="AO301" s="52"/>
      <c r="AP301" s="52"/>
      <c r="AQ301" s="52"/>
      <c r="AR301" s="52"/>
      <c r="AS301" s="52"/>
      <c r="AT301" s="52"/>
      <c r="AU301" s="52"/>
      <c r="AV301" s="52"/>
      <c r="AW301" s="52"/>
      <c r="AX301" s="52"/>
      <c r="AY301" s="52"/>
    </row>
    <row r="302" spans="1:51" x14ac:dyDescent="0.2">
      <c r="A302" s="52"/>
      <c r="B302" s="53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2"/>
      <c r="AG302" s="52"/>
      <c r="AH302" s="52"/>
      <c r="AI302" s="52"/>
      <c r="AJ302" s="52"/>
      <c r="AK302" s="52"/>
      <c r="AL302" s="52"/>
      <c r="AM302" s="52"/>
      <c r="AN302" s="52"/>
      <c r="AO302" s="52"/>
      <c r="AP302" s="52"/>
      <c r="AQ302" s="52"/>
      <c r="AR302" s="52"/>
      <c r="AS302" s="52"/>
      <c r="AT302" s="52"/>
      <c r="AU302" s="52"/>
      <c r="AV302" s="52"/>
      <c r="AW302" s="52"/>
      <c r="AX302" s="52"/>
      <c r="AY302" s="52"/>
    </row>
    <row r="303" spans="1:51" x14ac:dyDescent="0.2">
      <c r="A303" s="52"/>
      <c r="B303" s="53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2"/>
      <c r="AG303" s="52"/>
      <c r="AH303" s="52"/>
      <c r="AI303" s="52"/>
      <c r="AJ303" s="52"/>
      <c r="AK303" s="52"/>
      <c r="AL303" s="52"/>
      <c r="AM303" s="52"/>
      <c r="AN303" s="52"/>
      <c r="AO303" s="52"/>
      <c r="AP303" s="52"/>
      <c r="AQ303" s="52"/>
      <c r="AR303" s="52"/>
      <c r="AS303" s="52"/>
      <c r="AT303" s="52"/>
      <c r="AU303" s="52"/>
      <c r="AV303" s="52"/>
      <c r="AW303" s="52"/>
      <c r="AX303" s="52"/>
      <c r="AY303" s="52"/>
    </row>
    <row r="304" spans="1:51" x14ac:dyDescent="0.2">
      <c r="A304" s="52"/>
      <c r="B304" s="53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2"/>
      <c r="AG304" s="52"/>
      <c r="AH304" s="52"/>
      <c r="AI304" s="52"/>
      <c r="AJ304" s="52"/>
      <c r="AK304" s="52"/>
      <c r="AL304" s="52"/>
      <c r="AM304" s="52"/>
      <c r="AN304" s="52"/>
      <c r="AO304" s="52"/>
      <c r="AP304" s="52"/>
      <c r="AQ304" s="52"/>
      <c r="AR304" s="52"/>
      <c r="AS304" s="52"/>
      <c r="AT304" s="52"/>
      <c r="AU304" s="52"/>
      <c r="AV304" s="52"/>
      <c r="AW304" s="52"/>
      <c r="AX304" s="52"/>
      <c r="AY304" s="52"/>
    </row>
    <row r="305" spans="1:51" x14ac:dyDescent="0.2">
      <c r="A305" s="52"/>
      <c r="B305" s="53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  <c r="AD305" s="52"/>
      <c r="AE305" s="52"/>
      <c r="AF305" s="52"/>
      <c r="AG305" s="52"/>
      <c r="AH305" s="52"/>
      <c r="AI305" s="52"/>
      <c r="AJ305" s="52"/>
      <c r="AK305" s="52"/>
      <c r="AL305" s="52"/>
      <c r="AM305" s="52"/>
      <c r="AN305" s="52"/>
      <c r="AO305" s="52"/>
      <c r="AP305" s="52"/>
      <c r="AQ305" s="52"/>
      <c r="AR305" s="52"/>
      <c r="AS305" s="52"/>
      <c r="AT305" s="52"/>
      <c r="AU305" s="52"/>
      <c r="AV305" s="52"/>
      <c r="AW305" s="52"/>
      <c r="AX305" s="52"/>
      <c r="AY305" s="52"/>
    </row>
    <row r="306" spans="1:51" x14ac:dyDescent="0.2">
      <c r="A306" s="52"/>
      <c r="B306" s="53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2"/>
      <c r="AG306" s="52"/>
      <c r="AH306" s="52"/>
      <c r="AI306" s="52"/>
      <c r="AJ306" s="52"/>
      <c r="AK306" s="52"/>
      <c r="AL306" s="52"/>
      <c r="AM306" s="52"/>
      <c r="AN306" s="52"/>
      <c r="AO306" s="52"/>
      <c r="AP306" s="52"/>
      <c r="AQ306" s="52"/>
      <c r="AR306" s="52"/>
      <c r="AS306" s="52"/>
      <c r="AT306" s="52"/>
      <c r="AU306" s="52"/>
      <c r="AV306" s="52"/>
      <c r="AW306" s="52"/>
      <c r="AX306" s="52"/>
      <c r="AY306" s="52"/>
    </row>
    <row r="307" spans="1:51" x14ac:dyDescent="0.2">
      <c r="A307" s="52"/>
      <c r="B307" s="53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  <c r="AD307" s="52"/>
      <c r="AE307" s="52"/>
      <c r="AF307" s="52"/>
      <c r="AG307" s="52"/>
      <c r="AH307" s="52"/>
      <c r="AI307" s="52"/>
      <c r="AJ307" s="52"/>
      <c r="AK307" s="52"/>
      <c r="AL307" s="52"/>
      <c r="AM307" s="52"/>
      <c r="AN307" s="52"/>
      <c r="AO307" s="52"/>
      <c r="AP307" s="52"/>
      <c r="AQ307" s="52"/>
      <c r="AR307" s="52"/>
      <c r="AS307" s="52"/>
      <c r="AT307" s="52"/>
      <c r="AU307" s="52"/>
      <c r="AV307" s="52"/>
      <c r="AW307" s="52"/>
      <c r="AX307" s="52"/>
      <c r="AY307" s="52"/>
    </row>
    <row r="308" spans="1:51" x14ac:dyDescent="0.2">
      <c r="A308" s="52"/>
      <c r="B308" s="53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2"/>
      <c r="AG308" s="52"/>
      <c r="AH308" s="52"/>
      <c r="AI308" s="52"/>
      <c r="AJ308" s="52"/>
      <c r="AK308" s="52"/>
      <c r="AL308" s="52"/>
      <c r="AM308" s="52"/>
      <c r="AN308" s="52"/>
      <c r="AO308" s="52"/>
      <c r="AP308" s="52"/>
      <c r="AQ308" s="52"/>
      <c r="AR308" s="52"/>
      <c r="AS308" s="52"/>
      <c r="AT308" s="52"/>
      <c r="AU308" s="52"/>
      <c r="AV308" s="52"/>
      <c r="AW308" s="52"/>
      <c r="AX308" s="52"/>
      <c r="AY308" s="52"/>
    </row>
    <row r="309" spans="1:51" x14ac:dyDescent="0.2">
      <c r="A309" s="52"/>
      <c r="B309" s="53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2"/>
      <c r="AG309" s="52"/>
      <c r="AH309" s="52"/>
      <c r="AI309" s="52"/>
      <c r="AJ309" s="52"/>
      <c r="AK309" s="52"/>
      <c r="AL309" s="52"/>
      <c r="AM309" s="52"/>
      <c r="AN309" s="52"/>
      <c r="AO309" s="52"/>
      <c r="AP309" s="52"/>
      <c r="AQ309" s="52"/>
      <c r="AR309" s="52"/>
      <c r="AS309" s="52"/>
      <c r="AT309" s="52"/>
      <c r="AU309" s="52"/>
      <c r="AV309" s="52"/>
      <c r="AW309" s="52"/>
      <c r="AX309" s="52"/>
      <c r="AY309" s="52"/>
    </row>
    <row r="310" spans="1:51" x14ac:dyDescent="0.2">
      <c r="A310" s="52"/>
      <c r="B310" s="53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  <c r="AD310" s="52"/>
      <c r="AE310" s="52"/>
      <c r="AF310" s="52"/>
      <c r="AG310" s="52"/>
      <c r="AH310" s="52"/>
      <c r="AI310" s="52"/>
      <c r="AJ310" s="52"/>
      <c r="AK310" s="52"/>
      <c r="AL310" s="52"/>
      <c r="AM310" s="52"/>
      <c r="AN310" s="52"/>
      <c r="AO310" s="52"/>
      <c r="AP310" s="52"/>
      <c r="AQ310" s="52"/>
      <c r="AR310" s="52"/>
      <c r="AS310" s="52"/>
      <c r="AT310" s="52"/>
      <c r="AU310" s="52"/>
      <c r="AV310" s="52"/>
      <c r="AW310" s="52"/>
      <c r="AX310" s="52"/>
      <c r="AY310" s="52"/>
    </row>
    <row r="311" spans="1:51" x14ac:dyDescent="0.2">
      <c r="A311" s="52"/>
      <c r="B311" s="53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2"/>
      <c r="AG311" s="52"/>
      <c r="AH311" s="52"/>
      <c r="AI311" s="52"/>
      <c r="AJ311" s="52"/>
      <c r="AK311" s="52"/>
      <c r="AL311" s="52"/>
      <c r="AM311" s="52"/>
      <c r="AN311" s="52"/>
      <c r="AO311" s="52"/>
      <c r="AP311" s="52"/>
      <c r="AQ311" s="52"/>
      <c r="AR311" s="52"/>
      <c r="AS311" s="52"/>
      <c r="AT311" s="52"/>
      <c r="AU311" s="52"/>
      <c r="AV311" s="52"/>
      <c r="AW311" s="52"/>
      <c r="AX311" s="52"/>
      <c r="AY311" s="52"/>
    </row>
    <row r="312" spans="1:51" x14ac:dyDescent="0.2">
      <c r="A312" s="52"/>
      <c r="B312" s="53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  <c r="AD312" s="52"/>
      <c r="AE312" s="52"/>
      <c r="AF312" s="52"/>
      <c r="AG312" s="52"/>
      <c r="AH312" s="52"/>
      <c r="AI312" s="52"/>
      <c r="AJ312" s="52"/>
      <c r="AK312" s="52"/>
      <c r="AL312" s="52"/>
      <c r="AM312" s="52"/>
      <c r="AN312" s="52"/>
      <c r="AO312" s="52"/>
      <c r="AP312" s="52"/>
      <c r="AQ312" s="52"/>
      <c r="AR312" s="52"/>
      <c r="AS312" s="52"/>
      <c r="AT312" s="52"/>
      <c r="AU312" s="52"/>
      <c r="AV312" s="52"/>
      <c r="AW312" s="52"/>
      <c r="AX312" s="52"/>
      <c r="AY312" s="52"/>
    </row>
    <row r="313" spans="1:51" x14ac:dyDescent="0.2">
      <c r="A313" s="52"/>
      <c r="B313" s="53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2"/>
      <c r="AG313" s="52"/>
      <c r="AH313" s="52"/>
      <c r="AI313" s="52"/>
      <c r="AJ313" s="52"/>
      <c r="AK313" s="52"/>
      <c r="AL313" s="52"/>
      <c r="AM313" s="52"/>
      <c r="AN313" s="52"/>
      <c r="AO313" s="52"/>
      <c r="AP313" s="52"/>
      <c r="AQ313" s="52"/>
      <c r="AR313" s="52"/>
      <c r="AS313" s="52"/>
      <c r="AT313" s="52"/>
      <c r="AU313" s="52"/>
      <c r="AV313" s="52"/>
      <c r="AW313" s="52"/>
      <c r="AX313" s="52"/>
      <c r="AY313" s="52"/>
    </row>
    <row r="314" spans="1:51" x14ac:dyDescent="0.2">
      <c r="A314" s="52"/>
      <c r="B314" s="53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2"/>
      <c r="AG314" s="52"/>
      <c r="AH314" s="52"/>
      <c r="AI314" s="52"/>
      <c r="AJ314" s="52"/>
      <c r="AK314" s="52"/>
      <c r="AL314" s="52"/>
      <c r="AM314" s="52"/>
      <c r="AN314" s="52"/>
      <c r="AO314" s="52"/>
      <c r="AP314" s="52"/>
      <c r="AQ314" s="52"/>
      <c r="AR314" s="52"/>
      <c r="AS314" s="52"/>
      <c r="AT314" s="52"/>
      <c r="AU314" s="52"/>
      <c r="AV314" s="52"/>
      <c r="AW314" s="52"/>
      <c r="AX314" s="52"/>
      <c r="AY314" s="52"/>
    </row>
    <row r="315" spans="1:51" x14ac:dyDescent="0.2">
      <c r="A315" s="52"/>
      <c r="B315" s="53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2"/>
      <c r="AG315" s="52"/>
      <c r="AH315" s="52"/>
      <c r="AI315" s="52"/>
      <c r="AJ315" s="52"/>
      <c r="AK315" s="52"/>
      <c r="AL315" s="52"/>
      <c r="AM315" s="52"/>
      <c r="AN315" s="52"/>
      <c r="AO315" s="52"/>
      <c r="AP315" s="52"/>
      <c r="AQ315" s="52"/>
      <c r="AR315" s="52"/>
      <c r="AS315" s="52"/>
      <c r="AT315" s="52"/>
      <c r="AU315" s="52"/>
      <c r="AV315" s="52"/>
      <c r="AW315" s="52"/>
      <c r="AX315" s="52"/>
      <c r="AY315" s="52"/>
    </row>
    <row r="316" spans="1:51" x14ac:dyDescent="0.2">
      <c r="A316" s="52"/>
      <c r="B316" s="53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  <c r="AC316" s="52"/>
      <c r="AD316" s="52"/>
      <c r="AE316" s="52"/>
      <c r="AF316" s="52"/>
      <c r="AG316" s="52"/>
      <c r="AH316" s="52"/>
      <c r="AI316" s="52"/>
      <c r="AJ316" s="52"/>
      <c r="AK316" s="52"/>
      <c r="AL316" s="52"/>
      <c r="AM316" s="52"/>
      <c r="AN316" s="52"/>
      <c r="AO316" s="52"/>
      <c r="AP316" s="52"/>
      <c r="AQ316" s="52"/>
      <c r="AR316" s="52"/>
      <c r="AS316" s="52"/>
      <c r="AT316" s="52"/>
      <c r="AU316" s="52"/>
      <c r="AV316" s="52"/>
      <c r="AW316" s="52"/>
      <c r="AX316" s="52"/>
      <c r="AY316" s="52"/>
    </row>
    <row r="317" spans="1:51" x14ac:dyDescent="0.2">
      <c r="A317" s="52"/>
      <c r="B317" s="53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2"/>
      <c r="AG317" s="52"/>
      <c r="AH317" s="52"/>
      <c r="AI317" s="52"/>
      <c r="AJ317" s="52"/>
      <c r="AK317" s="52"/>
      <c r="AL317" s="52"/>
      <c r="AM317" s="52"/>
      <c r="AN317" s="52"/>
      <c r="AO317" s="52"/>
      <c r="AP317" s="52"/>
      <c r="AQ317" s="52"/>
      <c r="AR317" s="52"/>
      <c r="AS317" s="52"/>
      <c r="AT317" s="52"/>
      <c r="AU317" s="52"/>
      <c r="AV317" s="52"/>
      <c r="AW317" s="52"/>
      <c r="AX317" s="52"/>
      <c r="AY317" s="52"/>
    </row>
    <row r="318" spans="1:51" x14ac:dyDescent="0.2">
      <c r="A318" s="52"/>
      <c r="B318" s="53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  <c r="AC318" s="52"/>
      <c r="AD318" s="52"/>
      <c r="AE318" s="52"/>
      <c r="AF318" s="52"/>
      <c r="AG318" s="52"/>
      <c r="AH318" s="52"/>
      <c r="AI318" s="52"/>
      <c r="AJ318" s="52"/>
      <c r="AK318" s="52"/>
      <c r="AL318" s="52"/>
      <c r="AM318" s="52"/>
      <c r="AN318" s="52"/>
      <c r="AO318" s="52"/>
      <c r="AP318" s="52"/>
      <c r="AQ318" s="52"/>
      <c r="AR318" s="52"/>
      <c r="AS318" s="52"/>
      <c r="AT318" s="52"/>
      <c r="AU318" s="52"/>
      <c r="AV318" s="52"/>
      <c r="AW318" s="52"/>
      <c r="AX318" s="52"/>
      <c r="AY318" s="52"/>
    </row>
    <row r="319" spans="1:51" x14ac:dyDescent="0.2">
      <c r="A319" s="52"/>
      <c r="B319" s="53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  <c r="AC319" s="52"/>
      <c r="AD319" s="52"/>
      <c r="AE319" s="52"/>
      <c r="AF319" s="52"/>
      <c r="AG319" s="52"/>
      <c r="AH319" s="52"/>
      <c r="AI319" s="52"/>
      <c r="AJ319" s="52"/>
      <c r="AK319" s="52"/>
      <c r="AL319" s="52"/>
      <c r="AM319" s="52"/>
      <c r="AN319" s="52"/>
      <c r="AO319" s="52"/>
      <c r="AP319" s="52"/>
      <c r="AQ319" s="52"/>
      <c r="AR319" s="52"/>
      <c r="AS319" s="52"/>
      <c r="AT319" s="52"/>
      <c r="AU319" s="52"/>
      <c r="AV319" s="52"/>
      <c r="AW319" s="52"/>
      <c r="AX319" s="52"/>
      <c r="AY319" s="52"/>
    </row>
    <row r="320" spans="1:51" x14ac:dyDescent="0.2">
      <c r="A320" s="52"/>
      <c r="B320" s="53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2"/>
      <c r="AG320" s="52"/>
      <c r="AH320" s="52"/>
      <c r="AI320" s="52"/>
      <c r="AJ320" s="52"/>
      <c r="AK320" s="52"/>
      <c r="AL320" s="52"/>
      <c r="AM320" s="52"/>
      <c r="AN320" s="52"/>
      <c r="AO320" s="52"/>
      <c r="AP320" s="52"/>
      <c r="AQ320" s="52"/>
      <c r="AR320" s="52"/>
      <c r="AS320" s="52"/>
      <c r="AT320" s="52"/>
      <c r="AU320" s="52"/>
      <c r="AV320" s="52"/>
      <c r="AW320" s="52"/>
      <c r="AX320" s="52"/>
      <c r="AY320" s="52"/>
    </row>
    <row r="321" spans="1:51" x14ac:dyDescent="0.2">
      <c r="A321" s="52"/>
      <c r="B321" s="53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2"/>
      <c r="AG321" s="52"/>
      <c r="AH321" s="52"/>
      <c r="AI321" s="52"/>
      <c r="AJ321" s="52"/>
      <c r="AK321" s="52"/>
      <c r="AL321" s="52"/>
      <c r="AM321" s="52"/>
      <c r="AN321" s="52"/>
      <c r="AO321" s="52"/>
      <c r="AP321" s="52"/>
      <c r="AQ321" s="52"/>
      <c r="AR321" s="52"/>
      <c r="AS321" s="52"/>
      <c r="AT321" s="52"/>
      <c r="AU321" s="52"/>
      <c r="AV321" s="52"/>
      <c r="AW321" s="52"/>
      <c r="AX321" s="52"/>
      <c r="AY321" s="52"/>
    </row>
    <row r="322" spans="1:51" x14ac:dyDescent="0.2">
      <c r="A322" s="52"/>
      <c r="B322" s="53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  <c r="AD322" s="52"/>
      <c r="AE322" s="52"/>
      <c r="AF322" s="52"/>
      <c r="AG322" s="52"/>
      <c r="AH322" s="52"/>
      <c r="AI322" s="52"/>
      <c r="AJ322" s="52"/>
      <c r="AK322" s="52"/>
      <c r="AL322" s="52"/>
      <c r="AM322" s="52"/>
      <c r="AN322" s="52"/>
      <c r="AO322" s="52"/>
      <c r="AP322" s="52"/>
      <c r="AQ322" s="52"/>
      <c r="AR322" s="52"/>
      <c r="AS322" s="52"/>
      <c r="AT322" s="52"/>
      <c r="AU322" s="52"/>
      <c r="AV322" s="52"/>
      <c r="AW322" s="52"/>
      <c r="AX322" s="52"/>
      <c r="AY322" s="52"/>
    </row>
    <row r="323" spans="1:51" x14ac:dyDescent="0.2">
      <c r="A323" s="52"/>
      <c r="B323" s="53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  <c r="AC323" s="52"/>
      <c r="AD323" s="52"/>
      <c r="AE323" s="52"/>
      <c r="AF323" s="52"/>
      <c r="AG323" s="52"/>
      <c r="AH323" s="52"/>
      <c r="AI323" s="52"/>
      <c r="AJ323" s="52"/>
      <c r="AK323" s="52"/>
      <c r="AL323" s="52"/>
      <c r="AM323" s="52"/>
      <c r="AN323" s="52"/>
      <c r="AO323" s="52"/>
      <c r="AP323" s="52"/>
      <c r="AQ323" s="52"/>
      <c r="AR323" s="52"/>
      <c r="AS323" s="52"/>
      <c r="AT323" s="52"/>
      <c r="AU323" s="52"/>
      <c r="AV323" s="52"/>
      <c r="AW323" s="52"/>
      <c r="AX323" s="52"/>
      <c r="AY323" s="52"/>
    </row>
    <row r="324" spans="1:51" x14ac:dyDescent="0.2">
      <c r="A324" s="52"/>
      <c r="B324" s="53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2"/>
      <c r="AG324" s="52"/>
      <c r="AH324" s="52"/>
      <c r="AI324" s="52"/>
      <c r="AJ324" s="52"/>
      <c r="AK324" s="52"/>
      <c r="AL324" s="52"/>
      <c r="AM324" s="52"/>
      <c r="AN324" s="52"/>
      <c r="AO324" s="52"/>
      <c r="AP324" s="52"/>
      <c r="AQ324" s="52"/>
      <c r="AR324" s="52"/>
      <c r="AS324" s="52"/>
      <c r="AT324" s="52"/>
      <c r="AU324" s="52"/>
      <c r="AV324" s="52"/>
      <c r="AW324" s="52"/>
      <c r="AX324" s="52"/>
      <c r="AY324" s="52"/>
    </row>
    <row r="325" spans="1:51" x14ac:dyDescent="0.2">
      <c r="A325" s="52"/>
      <c r="B325" s="53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2"/>
      <c r="AG325" s="52"/>
      <c r="AH325" s="52"/>
      <c r="AI325" s="52"/>
      <c r="AJ325" s="52"/>
      <c r="AK325" s="52"/>
      <c r="AL325" s="52"/>
      <c r="AM325" s="52"/>
      <c r="AN325" s="52"/>
      <c r="AO325" s="52"/>
      <c r="AP325" s="52"/>
      <c r="AQ325" s="52"/>
      <c r="AR325" s="52"/>
      <c r="AS325" s="52"/>
      <c r="AT325" s="52"/>
      <c r="AU325" s="52"/>
      <c r="AV325" s="52"/>
      <c r="AW325" s="52"/>
      <c r="AX325" s="52"/>
      <c r="AY325" s="52"/>
    </row>
    <row r="326" spans="1:51" x14ac:dyDescent="0.2">
      <c r="A326" s="52"/>
      <c r="B326" s="53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  <c r="AC326" s="52"/>
      <c r="AD326" s="52"/>
      <c r="AE326" s="52"/>
      <c r="AF326" s="52"/>
      <c r="AG326" s="52"/>
      <c r="AH326" s="52"/>
      <c r="AI326" s="52"/>
      <c r="AJ326" s="52"/>
      <c r="AK326" s="52"/>
      <c r="AL326" s="52"/>
      <c r="AM326" s="52"/>
      <c r="AN326" s="52"/>
      <c r="AO326" s="52"/>
      <c r="AP326" s="52"/>
      <c r="AQ326" s="52"/>
      <c r="AR326" s="52"/>
      <c r="AS326" s="52"/>
      <c r="AT326" s="52"/>
      <c r="AU326" s="52"/>
      <c r="AV326" s="52"/>
      <c r="AW326" s="52"/>
      <c r="AX326" s="52"/>
      <c r="AY326" s="52"/>
    </row>
    <row r="327" spans="1:51" x14ac:dyDescent="0.2">
      <c r="A327" s="52"/>
      <c r="B327" s="53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2"/>
      <c r="AG327" s="52"/>
      <c r="AH327" s="52"/>
      <c r="AI327" s="52"/>
      <c r="AJ327" s="52"/>
      <c r="AK327" s="52"/>
      <c r="AL327" s="52"/>
      <c r="AM327" s="52"/>
      <c r="AN327" s="52"/>
      <c r="AO327" s="52"/>
      <c r="AP327" s="52"/>
      <c r="AQ327" s="52"/>
      <c r="AR327" s="52"/>
      <c r="AS327" s="52"/>
      <c r="AT327" s="52"/>
      <c r="AU327" s="52"/>
      <c r="AV327" s="52"/>
      <c r="AW327" s="52"/>
      <c r="AX327" s="52"/>
      <c r="AY327" s="52"/>
    </row>
    <row r="328" spans="1:51" x14ac:dyDescent="0.2">
      <c r="A328" s="52"/>
      <c r="B328" s="53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  <c r="AD328" s="52"/>
      <c r="AE328" s="52"/>
      <c r="AF328" s="52"/>
      <c r="AG328" s="52"/>
      <c r="AH328" s="52"/>
      <c r="AI328" s="52"/>
      <c r="AJ328" s="52"/>
      <c r="AK328" s="52"/>
      <c r="AL328" s="52"/>
      <c r="AM328" s="52"/>
      <c r="AN328" s="52"/>
      <c r="AO328" s="52"/>
      <c r="AP328" s="52"/>
      <c r="AQ328" s="52"/>
      <c r="AR328" s="52"/>
      <c r="AS328" s="52"/>
      <c r="AT328" s="52"/>
      <c r="AU328" s="52"/>
      <c r="AV328" s="52"/>
      <c r="AW328" s="52"/>
      <c r="AX328" s="52"/>
      <c r="AY328" s="52"/>
    </row>
    <row r="329" spans="1:51" x14ac:dyDescent="0.2">
      <c r="A329" s="52"/>
      <c r="B329" s="53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  <c r="AD329" s="52"/>
      <c r="AE329" s="52"/>
      <c r="AF329" s="52"/>
      <c r="AG329" s="52"/>
      <c r="AH329" s="52"/>
      <c r="AI329" s="52"/>
      <c r="AJ329" s="52"/>
      <c r="AK329" s="52"/>
      <c r="AL329" s="52"/>
      <c r="AM329" s="52"/>
      <c r="AN329" s="52"/>
      <c r="AO329" s="52"/>
      <c r="AP329" s="52"/>
      <c r="AQ329" s="52"/>
      <c r="AR329" s="52"/>
      <c r="AS329" s="52"/>
      <c r="AT329" s="52"/>
      <c r="AU329" s="52"/>
      <c r="AV329" s="52"/>
      <c r="AW329" s="52"/>
      <c r="AX329" s="52"/>
      <c r="AY329" s="52"/>
    </row>
    <row r="330" spans="1:51" x14ac:dyDescent="0.2">
      <c r="A330" s="52"/>
      <c r="B330" s="53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2"/>
      <c r="AG330" s="52"/>
      <c r="AH330" s="52"/>
      <c r="AI330" s="52"/>
      <c r="AJ330" s="52"/>
      <c r="AK330" s="52"/>
      <c r="AL330" s="52"/>
      <c r="AM330" s="52"/>
      <c r="AN330" s="52"/>
      <c r="AO330" s="52"/>
      <c r="AP330" s="52"/>
      <c r="AQ330" s="52"/>
      <c r="AR330" s="52"/>
      <c r="AS330" s="52"/>
      <c r="AT330" s="52"/>
      <c r="AU330" s="52"/>
      <c r="AV330" s="52"/>
      <c r="AW330" s="52"/>
      <c r="AX330" s="52"/>
      <c r="AY330" s="52"/>
    </row>
    <row r="331" spans="1:51" x14ac:dyDescent="0.2">
      <c r="A331" s="52"/>
      <c r="B331" s="53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2"/>
      <c r="AG331" s="52"/>
      <c r="AH331" s="52"/>
      <c r="AI331" s="52"/>
      <c r="AJ331" s="52"/>
      <c r="AK331" s="52"/>
      <c r="AL331" s="52"/>
      <c r="AM331" s="52"/>
      <c r="AN331" s="52"/>
      <c r="AO331" s="52"/>
      <c r="AP331" s="52"/>
      <c r="AQ331" s="52"/>
      <c r="AR331" s="52"/>
      <c r="AS331" s="52"/>
      <c r="AT331" s="52"/>
      <c r="AU331" s="52"/>
      <c r="AV331" s="52"/>
      <c r="AW331" s="52"/>
      <c r="AX331" s="52"/>
      <c r="AY331" s="52"/>
    </row>
    <row r="332" spans="1:51" x14ac:dyDescent="0.2">
      <c r="A332" s="52"/>
      <c r="B332" s="53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2"/>
      <c r="AG332" s="52"/>
      <c r="AH332" s="52"/>
      <c r="AI332" s="52"/>
      <c r="AJ332" s="52"/>
      <c r="AK332" s="52"/>
      <c r="AL332" s="52"/>
      <c r="AM332" s="52"/>
      <c r="AN332" s="52"/>
      <c r="AO332" s="52"/>
      <c r="AP332" s="52"/>
      <c r="AQ332" s="52"/>
      <c r="AR332" s="52"/>
      <c r="AS332" s="52"/>
      <c r="AT332" s="52"/>
      <c r="AU332" s="52"/>
      <c r="AV332" s="52"/>
      <c r="AW332" s="52"/>
      <c r="AX332" s="52"/>
      <c r="AY332" s="52"/>
    </row>
    <row r="333" spans="1:51" x14ac:dyDescent="0.2">
      <c r="A333" s="52"/>
      <c r="B333" s="53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  <c r="AC333" s="52"/>
      <c r="AD333" s="52"/>
      <c r="AE333" s="52"/>
      <c r="AF333" s="52"/>
      <c r="AG333" s="52"/>
      <c r="AH333" s="52"/>
      <c r="AI333" s="52"/>
      <c r="AJ333" s="52"/>
      <c r="AK333" s="52"/>
      <c r="AL333" s="52"/>
      <c r="AM333" s="52"/>
      <c r="AN333" s="52"/>
      <c r="AO333" s="52"/>
      <c r="AP333" s="52"/>
      <c r="AQ333" s="52"/>
      <c r="AR333" s="52"/>
      <c r="AS333" s="52"/>
      <c r="AT333" s="52"/>
      <c r="AU333" s="52"/>
      <c r="AV333" s="52"/>
      <c r="AW333" s="52"/>
      <c r="AX333" s="52"/>
      <c r="AY333" s="52"/>
    </row>
    <row r="334" spans="1:51" x14ac:dyDescent="0.2">
      <c r="A334" s="52"/>
      <c r="B334" s="53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52"/>
      <c r="AG334" s="52"/>
      <c r="AH334" s="52"/>
      <c r="AI334" s="52"/>
      <c r="AJ334" s="52"/>
      <c r="AK334" s="52"/>
      <c r="AL334" s="52"/>
      <c r="AM334" s="52"/>
      <c r="AN334" s="52"/>
      <c r="AO334" s="52"/>
      <c r="AP334" s="52"/>
      <c r="AQ334" s="52"/>
      <c r="AR334" s="52"/>
      <c r="AS334" s="52"/>
      <c r="AT334" s="52"/>
      <c r="AU334" s="52"/>
      <c r="AV334" s="52"/>
      <c r="AW334" s="52"/>
      <c r="AX334" s="52"/>
      <c r="AY334" s="52"/>
    </row>
    <row r="335" spans="1:51" x14ac:dyDescent="0.2">
      <c r="A335" s="52"/>
      <c r="B335" s="53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  <c r="AC335" s="52"/>
      <c r="AD335" s="52"/>
      <c r="AE335" s="52"/>
      <c r="AF335" s="52"/>
      <c r="AG335" s="52"/>
      <c r="AH335" s="52"/>
      <c r="AI335" s="52"/>
      <c r="AJ335" s="52"/>
      <c r="AK335" s="52"/>
      <c r="AL335" s="52"/>
      <c r="AM335" s="52"/>
      <c r="AN335" s="52"/>
      <c r="AO335" s="52"/>
      <c r="AP335" s="52"/>
      <c r="AQ335" s="52"/>
      <c r="AR335" s="52"/>
      <c r="AS335" s="52"/>
      <c r="AT335" s="52"/>
      <c r="AU335" s="52"/>
      <c r="AV335" s="52"/>
      <c r="AW335" s="52"/>
      <c r="AX335" s="52"/>
      <c r="AY335" s="52"/>
    </row>
    <row r="336" spans="1:51" x14ac:dyDescent="0.2">
      <c r="A336" s="52"/>
      <c r="B336" s="53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2"/>
      <c r="AG336" s="52"/>
      <c r="AH336" s="52"/>
      <c r="AI336" s="52"/>
      <c r="AJ336" s="52"/>
      <c r="AK336" s="52"/>
      <c r="AL336" s="52"/>
      <c r="AM336" s="52"/>
      <c r="AN336" s="52"/>
      <c r="AO336" s="52"/>
      <c r="AP336" s="52"/>
      <c r="AQ336" s="52"/>
      <c r="AR336" s="52"/>
      <c r="AS336" s="52"/>
      <c r="AT336" s="52"/>
      <c r="AU336" s="52"/>
      <c r="AV336" s="52"/>
      <c r="AW336" s="52"/>
      <c r="AX336" s="52"/>
      <c r="AY336" s="52"/>
    </row>
    <row r="337" spans="1:51" x14ac:dyDescent="0.2">
      <c r="A337" s="52"/>
      <c r="B337" s="53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2"/>
      <c r="AG337" s="52"/>
      <c r="AH337" s="52"/>
      <c r="AI337" s="52"/>
      <c r="AJ337" s="52"/>
      <c r="AK337" s="52"/>
      <c r="AL337" s="52"/>
      <c r="AM337" s="52"/>
      <c r="AN337" s="52"/>
      <c r="AO337" s="52"/>
      <c r="AP337" s="52"/>
      <c r="AQ337" s="52"/>
      <c r="AR337" s="52"/>
      <c r="AS337" s="52"/>
      <c r="AT337" s="52"/>
      <c r="AU337" s="52"/>
      <c r="AV337" s="52"/>
      <c r="AW337" s="52"/>
      <c r="AX337" s="52"/>
      <c r="AY337" s="52"/>
    </row>
    <row r="338" spans="1:51" x14ac:dyDescent="0.2">
      <c r="A338" s="52"/>
      <c r="B338" s="53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2"/>
      <c r="AG338" s="52"/>
      <c r="AH338" s="52"/>
      <c r="AI338" s="52"/>
      <c r="AJ338" s="52"/>
      <c r="AK338" s="52"/>
      <c r="AL338" s="52"/>
      <c r="AM338" s="52"/>
      <c r="AN338" s="52"/>
      <c r="AO338" s="52"/>
      <c r="AP338" s="52"/>
      <c r="AQ338" s="52"/>
      <c r="AR338" s="52"/>
      <c r="AS338" s="52"/>
      <c r="AT338" s="52"/>
      <c r="AU338" s="52"/>
      <c r="AV338" s="52"/>
      <c r="AW338" s="52"/>
      <c r="AX338" s="52"/>
      <c r="AY338" s="52"/>
    </row>
    <row r="339" spans="1:51" x14ac:dyDescent="0.2">
      <c r="A339" s="52"/>
      <c r="B339" s="53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2"/>
      <c r="AG339" s="52"/>
      <c r="AH339" s="52"/>
      <c r="AI339" s="52"/>
      <c r="AJ339" s="52"/>
      <c r="AK339" s="52"/>
      <c r="AL339" s="52"/>
      <c r="AM339" s="52"/>
      <c r="AN339" s="52"/>
      <c r="AO339" s="52"/>
      <c r="AP339" s="52"/>
      <c r="AQ339" s="52"/>
      <c r="AR339" s="52"/>
      <c r="AS339" s="52"/>
      <c r="AT339" s="52"/>
      <c r="AU339" s="52"/>
      <c r="AV339" s="52"/>
      <c r="AW339" s="52"/>
      <c r="AX339" s="52"/>
      <c r="AY339" s="52"/>
    </row>
    <row r="340" spans="1:51" x14ac:dyDescent="0.2">
      <c r="A340" s="52"/>
      <c r="B340" s="53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2"/>
      <c r="AG340" s="52"/>
      <c r="AH340" s="52"/>
      <c r="AI340" s="52"/>
      <c r="AJ340" s="52"/>
      <c r="AK340" s="52"/>
      <c r="AL340" s="52"/>
      <c r="AM340" s="52"/>
      <c r="AN340" s="52"/>
      <c r="AO340" s="52"/>
      <c r="AP340" s="52"/>
      <c r="AQ340" s="52"/>
      <c r="AR340" s="52"/>
      <c r="AS340" s="52"/>
      <c r="AT340" s="52"/>
      <c r="AU340" s="52"/>
      <c r="AV340" s="52"/>
      <c r="AW340" s="52"/>
      <c r="AX340" s="52"/>
      <c r="AY340" s="52"/>
    </row>
    <row r="341" spans="1:51" x14ac:dyDescent="0.2">
      <c r="A341" s="52"/>
      <c r="B341" s="53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  <c r="AC341" s="52"/>
      <c r="AD341" s="52"/>
      <c r="AE341" s="52"/>
      <c r="AF341" s="52"/>
      <c r="AG341" s="52"/>
      <c r="AH341" s="52"/>
      <c r="AI341" s="52"/>
      <c r="AJ341" s="52"/>
      <c r="AK341" s="52"/>
      <c r="AL341" s="52"/>
      <c r="AM341" s="52"/>
      <c r="AN341" s="52"/>
      <c r="AO341" s="52"/>
      <c r="AP341" s="52"/>
      <c r="AQ341" s="52"/>
      <c r="AR341" s="52"/>
      <c r="AS341" s="52"/>
      <c r="AT341" s="52"/>
      <c r="AU341" s="52"/>
      <c r="AV341" s="52"/>
      <c r="AW341" s="52"/>
      <c r="AX341" s="52"/>
      <c r="AY341" s="52"/>
    </row>
    <row r="342" spans="1:51" x14ac:dyDescent="0.2">
      <c r="A342" s="52"/>
      <c r="B342" s="53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2"/>
      <c r="AG342" s="52"/>
      <c r="AH342" s="52"/>
      <c r="AI342" s="52"/>
      <c r="AJ342" s="52"/>
      <c r="AK342" s="52"/>
      <c r="AL342" s="52"/>
      <c r="AM342" s="52"/>
      <c r="AN342" s="52"/>
      <c r="AO342" s="52"/>
      <c r="AP342" s="52"/>
      <c r="AQ342" s="52"/>
      <c r="AR342" s="52"/>
      <c r="AS342" s="52"/>
      <c r="AT342" s="52"/>
      <c r="AU342" s="52"/>
      <c r="AV342" s="52"/>
      <c r="AW342" s="52"/>
      <c r="AX342" s="52"/>
      <c r="AY342" s="52"/>
    </row>
    <row r="343" spans="1:51" x14ac:dyDescent="0.2">
      <c r="A343" s="52"/>
      <c r="B343" s="53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  <c r="AC343" s="52"/>
      <c r="AD343" s="52"/>
      <c r="AE343" s="52"/>
      <c r="AF343" s="52"/>
      <c r="AG343" s="52"/>
      <c r="AH343" s="52"/>
      <c r="AI343" s="52"/>
      <c r="AJ343" s="52"/>
      <c r="AK343" s="52"/>
      <c r="AL343" s="52"/>
      <c r="AM343" s="52"/>
      <c r="AN343" s="52"/>
      <c r="AO343" s="52"/>
      <c r="AP343" s="52"/>
      <c r="AQ343" s="52"/>
      <c r="AR343" s="52"/>
      <c r="AS343" s="52"/>
      <c r="AT343" s="52"/>
      <c r="AU343" s="52"/>
      <c r="AV343" s="52"/>
      <c r="AW343" s="52"/>
      <c r="AX343" s="52"/>
      <c r="AY343" s="52"/>
    </row>
    <row r="344" spans="1:51" x14ac:dyDescent="0.2">
      <c r="A344" s="52"/>
      <c r="B344" s="53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2"/>
      <c r="AH344" s="52"/>
      <c r="AI344" s="52"/>
      <c r="AJ344" s="52"/>
      <c r="AK344" s="52"/>
      <c r="AL344" s="52"/>
      <c r="AM344" s="52"/>
      <c r="AN344" s="52"/>
      <c r="AO344" s="52"/>
      <c r="AP344" s="52"/>
      <c r="AQ344" s="52"/>
      <c r="AR344" s="52"/>
      <c r="AS344" s="52"/>
      <c r="AT344" s="52"/>
      <c r="AU344" s="52"/>
      <c r="AV344" s="52"/>
      <c r="AW344" s="52"/>
      <c r="AX344" s="52"/>
      <c r="AY344" s="52"/>
    </row>
    <row r="345" spans="1:51" x14ac:dyDescent="0.2">
      <c r="A345" s="52"/>
      <c r="B345" s="53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  <c r="AD345" s="52"/>
      <c r="AE345" s="52"/>
      <c r="AF345" s="52"/>
      <c r="AG345" s="52"/>
      <c r="AH345" s="52"/>
      <c r="AI345" s="52"/>
      <c r="AJ345" s="52"/>
      <c r="AK345" s="52"/>
      <c r="AL345" s="52"/>
      <c r="AM345" s="52"/>
      <c r="AN345" s="52"/>
      <c r="AO345" s="52"/>
      <c r="AP345" s="52"/>
      <c r="AQ345" s="52"/>
      <c r="AR345" s="52"/>
      <c r="AS345" s="52"/>
      <c r="AT345" s="52"/>
      <c r="AU345" s="52"/>
      <c r="AV345" s="52"/>
      <c r="AW345" s="52"/>
      <c r="AX345" s="52"/>
      <c r="AY345" s="52"/>
    </row>
    <row r="346" spans="1:51" x14ac:dyDescent="0.2">
      <c r="A346" s="52"/>
      <c r="B346" s="53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52"/>
      <c r="AG346" s="52"/>
      <c r="AH346" s="52"/>
      <c r="AI346" s="52"/>
      <c r="AJ346" s="52"/>
      <c r="AK346" s="52"/>
      <c r="AL346" s="52"/>
      <c r="AM346" s="52"/>
      <c r="AN346" s="52"/>
      <c r="AO346" s="52"/>
      <c r="AP346" s="52"/>
      <c r="AQ346" s="52"/>
      <c r="AR346" s="52"/>
      <c r="AS346" s="52"/>
      <c r="AT346" s="52"/>
      <c r="AU346" s="52"/>
      <c r="AV346" s="52"/>
      <c r="AW346" s="52"/>
      <c r="AX346" s="52"/>
      <c r="AY346" s="52"/>
    </row>
    <row r="347" spans="1:51" x14ac:dyDescent="0.2">
      <c r="A347" s="52"/>
      <c r="B347" s="53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  <c r="AD347" s="52"/>
      <c r="AE347" s="52"/>
      <c r="AF347" s="52"/>
      <c r="AG347" s="52"/>
      <c r="AH347" s="52"/>
      <c r="AI347" s="52"/>
      <c r="AJ347" s="52"/>
      <c r="AK347" s="52"/>
      <c r="AL347" s="52"/>
      <c r="AM347" s="52"/>
      <c r="AN347" s="52"/>
      <c r="AO347" s="52"/>
      <c r="AP347" s="52"/>
      <c r="AQ347" s="52"/>
      <c r="AR347" s="52"/>
      <c r="AS347" s="52"/>
      <c r="AT347" s="52"/>
      <c r="AU347" s="52"/>
      <c r="AV347" s="52"/>
      <c r="AW347" s="52"/>
      <c r="AX347" s="52"/>
      <c r="AY347" s="52"/>
    </row>
    <row r="348" spans="1:51" x14ac:dyDescent="0.2">
      <c r="A348" s="52"/>
      <c r="B348" s="53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2"/>
      <c r="AG348" s="52"/>
      <c r="AH348" s="52"/>
      <c r="AI348" s="52"/>
      <c r="AJ348" s="52"/>
      <c r="AK348" s="52"/>
      <c r="AL348" s="52"/>
      <c r="AM348" s="52"/>
      <c r="AN348" s="52"/>
      <c r="AO348" s="52"/>
      <c r="AP348" s="52"/>
      <c r="AQ348" s="52"/>
      <c r="AR348" s="52"/>
      <c r="AS348" s="52"/>
      <c r="AT348" s="52"/>
      <c r="AU348" s="52"/>
      <c r="AV348" s="52"/>
      <c r="AW348" s="52"/>
      <c r="AX348" s="52"/>
      <c r="AY348" s="52"/>
    </row>
    <row r="349" spans="1:51" x14ac:dyDescent="0.2">
      <c r="A349" s="52"/>
      <c r="B349" s="53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2"/>
      <c r="AG349" s="52"/>
      <c r="AH349" s="52"/>
      <c r="AI349" s="52"/>
      <c r="AJ349" s="52"/>
      <c r="AK349" s="52"/>
      <c r="AL349" s="52"/>
      <c r="AM349" s="52"/>
      <c r="AN349" s="52"/>
      <c r="AO349" s="52"/>
      <c r="AP349" s="52"/>
      <c r="AQ349" s="52"/>
      <c r="AR349" s="52"/>
      <c r="AS349" s="52"/>
      <c r="AT349" s="52"/>
      <c r="AU349" s="52"/>
      <c r="AV349" s="52"/>
      <c r="AW349" s="52"/>
      <c r="AX349" s="52"/>
      <c r="AY349" s="52"/>
    </row>
    <row r="350" spans="1:51" x14ac:dyDescent="0.2">
      <c r="A350" s="52"/>
      <c r="B350" s="53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  <c r="AC350" s="52"/>
      <c r="AD350" s="52"/>
      <c r="AE350" s="52"/>
      <c r="AF350" s="52"/>
      <c r="AG350" s="52"/>
      <c r="AH350" s="52"/>
      <c r="AI350" s="52"/>
      <c r="AJ350" s="52"/>
      <c r="AK350" s="52"/>
      <c r="AL350" s="52"/>
      <c r="AM350" s="52"/>
      <c r="AN350" s="52"/>
      <c r="AO350" s="52"/>
      <c r="AP350" s="52"/>
      <c r="AQ350" s="52"/>
      <c r="AR350" s="52"/>
      <c r="AS350" s="52"/>
      <c r="AT350" s="52"/>
      <c r="AU350" s="52"/>
      <c r="AV350" s="52"/>
      <c r="AW350" s="52"/>
      <c r="AX350" s="52"/>
      <c r="AY350" s="52"/>
    </row>
    <row r="351" spans="1:51" x14ac:dyDescent="0.2">
      <c r="A351" s="52"/>
      <c r="B351" s="53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2"/>
      <c r="AG351" s="52"/>
      <c r="AH351" s="52"/>
      <c r="AI351" s="52"/>
      <c r="AJ351" s="52"/>
      <c r="AK351" s="52"/>
      <c r="AL351" s="52"/>
      <c r="AM351" s="52"/>
      <c r="AN351" s="52"/>
      <c r="AO351" s="52"/>
      <c r="AP351" s="52"/>
      <c r="AQ351" s="52"/>
      <c r="AR351" s="52"/>
      <c r="AS351" s="52"/>
      <c r="AT351" s="52"/>
      <c r="AU351" s="52"/>
      <c r="AV351" s="52"/>
      <c r="AW351" s="52"/>
      <c r="AX351" s="52"/>
      <c r="AY351" s="52"/>
    </row>
    <row r="352" spans="1:51" x14ac:dyDescent="0.2">
      <c r="A352" s="52"/>
      <c r="B352" s="53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2"/>
      <c r="AG352" s="52"/>
      <c r="AH352" s="52"/>
      <c r="AI352" s="52"/>
      <c r="AJ352" s="52"/>
      <c r="AK352" s="52"/>
      <c r="AL352" s="52"/>
      <c r="AM352" s="52"/>
      <c r="AN352" s="52"/>
      <c r="AO352" s="52"/>
      <c r="AP352" s="52"/>
      <c r="AQ352" s="52"/>
      <c r="AR352" s="52"/>
      <c r="AS352" s="52"/>
      <c r="AT352" s="52"/>
      <c r="AU352" s="52"/>
      <c r="AV352" s="52"/>
      <c r="AW352" s="52"/>
      <c r="AX352" s="52"/>
      <c r="AY352" s="52"/>
    </row>
    <row r="353" spans="1:51" x14ac:dyDescent="0.2">
      <c r="A353" s="52"/>
      <c r="B353" s="53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  <c r="AC353" s="52"/>
      <c r="AD353" s="52"/>
      <c r="AE353" s="52"/>
      <c r="AF353" s="52"/>
      <c r="AG353" s="52"/>
      <c r="AH353" s="52"/>
      <c r="AI353" s="52"/>
      <c r="AJ353" s="52"/>
      <c r="AK353" s="52"/>
      <c r="AL353" s="52"/>
      <c r="AM353" s="52"/>
      <c r="AN353" s="52"/>
      <c r="AO353" s="52"/>
      <c r="AP353" s="52"/>
      <c r="AQ353" s="52"/>
      <c r="AR353" s="52"/>
      <c r="AS353" s="52"/>
      <c r="AT353" s="52"/>
      <c r="AU353" s="52"/>
      <c r="AV353" s="52"/>
      <c r="AW353" s="52"/>
      <c r="AX353" s="52"/>
      <c r="AY353" s="52"/>
    </row>
    <row r="354" spans="1:51" x14ac:dyDescent="0.2">
      <c r="A354" s="52"/>
      <c r="B354" s="53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  <c r="AC354" s="52"/>
      <c r="AD354" s="52"/>
      <c r="AE354" s="52"/>
      <c r="AF354" s="52"/>
      <c r="AG354" s="52"/>
      <c r="AH354" s="52"/>
      <c r="AI354" s="52"/>
      <c r="AJ354" s="52"/>
      <c r="AK354" s="52"/>
      <c r="AL354" s="52"/>
      <c r="AM354" s="52"/>
      <c r="AN354" s="52"/>
      <c r="AO354" s="52"/>
      <c r="AP354" s="52"/>
      <c r="AQ354" s="52"/>
      <c r="AR354" s="52"/>
      <c r="AS354" s="52"/>
      <c r="AT354" s="52"/>
      <c r="AU354" s="52"/>
      <c r="AV354" s="52"/>
      <c r="AW354" s="52"/>
      <c r="AX354" s="52"/>
      <c r="AY354" s="52"/>
    </row>
    <row r="355" spans="1:51" x14ac:dyDescent="0.2">
      <c r="A355" s="52"/>
      <c r="B355" s="53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  <c r="AC355" s="52"/>
      <c r="AD355" s="52"/>
      <c r="AE355" s="52"/>
      <c r="AF355" s="52"/>
      <c r="AG355" s="52"/>
      <c r="AH355" s="52"/>
      <c r="AI355" s="52"/>
      <c r="AJ355" s="52"/>
      <c r="AK355" s="52"/>
      <c r="AL355" s="52"/>
      <c r="AM355" s="52"/>
      <c r="AN355" s="52"/>
      <c r="AO355" s="52"/>
      <c r="AP355" s="52"/>
      <c r="AQ355" s="52"/>
      <c r="AR355" s="52"/>
      <c r="AS355" s="52"/>
      <c r="AT355" s="52"/>
      <c r="AU355" s="52"/>
      <c r="AV355" s="52"/>
      <c r="AW355" s="52"/>
      <c r="AX355" s="52"/>
      <c r="AY355" s="52"/>
    </row>
    <row r="356" spans="1:51" x14ac:dyDescent="0.2">
      <c r="A356" s="52"/>
      <c r="B356" s="53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2"/>
      <c r="AG356" s="52"/>
      <c r="AH356" s="52"/>
      <c r="AI356" s="52"/>
      <c r="AJ356" s="52"/>
      <c r="AK356" s="52"/>
      <c r="AL356" s="52"/>
      <c r="AM356" s="52"/>
      <c r="AN356" s="52"/>
      <c r="AO356" s="52"/>
      <c r="AP356" s="52"/>
      <c r="AQ356" s="52"/>
      <c r="AR356" s="52"/>
      <c r="AS356" s="52"/>
      <c r="AT356" s="52"/>
      <c r="AU356" s="52"/>
      <c r="AV356" s="52"/>
      <c r="AW356" s="52"/>
      <c r="AX356" s="52"/>
      <c r="AY356" s="52"/>
    </row>
    <row r="357" spans="1:51" x14ac:dyDescent="0.2">
      <c r="A357" s="52"/>
      <c r="B357" s="53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2"/>
      <c r="AG357" s="52"/>
      <c r="AH357" s="52"/>
      <c r="AI357" s="52"/>
      <c r="AJ357" s="52"/>
      <c r="AK357" s="52"/>
      <c r="AL357" s="52"/>
      <c r="AM357" s="52"/>
      <c r="AN357" s="52"/>
      <c r="AO357" s="52"/>
      <c r="AP357" s="52"/>
      <c r="AQ357" s="52"/>
      <c r="AR357" s="52"/>
      <c r="AS357" s="52"/>
      <c r="AT357" s="52"/>
      <c r="AU357" s="52"/>
      <c r="AV357" s="52"/>
      <c r="AW357" s="52"/>
      <c r="AX357" s="52"/>
      <c r="AY357" s="52"/>
    </row>
    <row r="358" spans="1:51" x14ac:dyDescent="0.2">
      <c r="A358" s="52"/>
      <c r="B358" s="53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2"/>
      <c r="AG358" s="52"/>
      <c r="AH358" s="52"/>
      <c r="AI358" s="52"/>
      <c r="AJ358" s="52"/>
      <c r="AK358" s="52"/>
      <c r="AL358" s="52"/>
      <c r="AM358" s="52"/>
      <c r="AN358" s="52"/>
      <c r="AO358" s="52"/>
      <c r="AP358" s="52"/>
      <c r="AQ358" s="52"/>
      <c r="AR358" s="52"/>
      <c r="AS358" s="52"/>
      <c r="AT358" s="52"/>
      <c r="AU358" s="52"/>
      <c r="AV358" s="52"/>
      <c r="AW358" s="52"/>
      <c r="AX358" s="52"/>
      <c r="AY358" s="52"/>
    </row>
    <row r="359" spans="1:51" x14ac:dyDescent="0.2">
      <c r="A359" s="52"/>
      <c r="B359" s="53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  <c r="AC359" s="52"/>
      <c r="AD359" s="52"/>
      <c r="AE359" s="52"/>
      <c r="AF359" s="52"/>
      <c r="AG359" s="52"/>
      <c r="AH359" s="52"/>
      <c r="AI359" s="52"/>
      <c r="AJ359" s="52"/>
      <c r="AK359" s="52"/>
      <c r="AL359" s="52"/>
      <c r="AM359" s="52"/>
      <c r="AN359" s="52"/>
      <c r="AO359" s="52"/>
      <c r="AP359" s="52"/>
      <c r="AQ359" s="52"/>
      <c r="AR359" s="52"/>
      <c r="AS359" s="52"/>
      <c r="AT359" s="52"/>
      <c r="AU359" s="52"/>
      <c r="AV359" s="52"/>
      <c r="AW359" s="52"/>
      <c r="AX359" s="52"/>
      <c r="AY359" s="52"/>
    </row>
    <row r="360" spans="1:51" x14ac:dyDescent="0.2">
      <c r="A360" s="52"/>
      <c r="B360" s="53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2"/>
      <c r="AG360" s="52"/>
      <c r="AH360" s="52"/>
      <c r="AI360" s="52"/>
      <c r="AJ360" s="52"/>
      <c r="AK360" s="52"/>
      <c r="AL360" s="52"/>
      <c r="AM360" s="52"/>
      <c r="AN360" s="52"/>
      <c r="AO360" s="52"/>
      <c r="AP360" s="52"/>
      <c r="AQ360" s="52"/>
      <c r="AR360" s="52"/>
      <c r="AS360" s="52"/>
      <c r="AT360" s="52"/>
      <c r="AU360" s="52"/>
      <c r="AV360" s="52"/>
      <c r="AW360" s="52"/>
      <c r="AX360" s="52"/>
      <c r="AY360" s="52"/>
    </row>
    <row r="361" spans="1:51" x14ac:dyDescent="0.2">
      <c r="A361" s="52"/>
      <c r="B361" s="53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2"/>
      <c r="AG361" s="52"/>
      <c r="AH361" s="52"/>
      <c r="AI361" s="52"/>
      <c r="AJ361" s="52"/>
      <c r="AK361" s="52"/>
      <c r="AL361" s="52"/>
      <c r="AM361" s="52"/>
      <c r="AN361" s="52"/>
      <c r="AO361" s="52"/>
      <c r="AP361" s="52"/>
      <c r="AQ361" s="52"/>
      <c r="AR361" s="52"/>
      <c r="AS361" s="52"/>
      <c r="AT361" s="52"/>
      <c r="AU361" s="52"/>
      <c r="AV361" s="52"/>
      <c r="AW361" s="52"/>
      <c r="AX361" s="52"/>
      <c r="AY361" s="52"/>
    </row>
    <row r="362" spans="1:51" x14ac:dyDescent="0.2">
      <c r="A362" s="52"/>
      <c r="B362" s="53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  <c r="AD362" s="52"/>
      <c r="AE362" s="52"/>
      <c r="AF362" s="52"/>
      <c r="AG362" s="52"/>
      <c r="AH362" s="52"/>
      <c r="AI362" s="52"/>
      <c r="AJ362" s="52"/>
      <c r="AK362" s="52"/>
      <c r="AL362" s="52"/>
      <c r="AM362" s="52"/>
      <c r="AN362" s="52"/>
      <c r="AO362" s="52"/>
      <c r="AP362" s="52"/>
      <c r="AQ362" s="52"/>
      <c r="AR362" s="52"/>
      <c r="AS362" s="52"/>
      <c r="AT362" s="52"/>
      <c r="AU362" s="52"/>
      <c r="AV362" s="52"/>
      <c r="AW362" s="52"/>
      <c r="AX362" s="52"/>
      <c r="AY362" s="52"/>
    </row>
    <row r="363" spans="1:51" x14ac:dyDescent="0.2">
      <c r="A363" s="52"/>
      <c r="B363" s="53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  <c r="AC363" s="52"/>
      <c r="AD363" s="52"/>
      <c r="AE363" s="52"/>
      <c r="AF363" s="52"/>
      <c r="AG363" s="52"/>
      <c r="AH363" s="52"/>
      <c r="AI363" s="52"/>
      <c r="AJ363" s="52"/>
      <c r="AK363" s="52"/>
      <c r="AL363" s="52"/>
      <c r="AM363" s="52"/>
      <c r="AN363" s="52"/>
      <c r="AO363" s="52"/>
      <c r="AP363" s="52"/>
      <c r="AQ363" s="52"/>
      <c r="AR363" s="52"/>
      <c r="AS363" s="52"/>
      <c r="AT363" s="52"/>
      <c r="AU363" s="52"/>
      <c r="AV363" s="52"/>
      <c r="AW363" s="52"/>
      <c r="AX363" s="52"/>
      <c r="AY363" s="52"/>
    </row>
    <row r="364" spans="1:51" x14ac:dyDescent="0.2">
      <c r="A364" s="52"/>
      <c r="B364" s="53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2"/>
      <c r="AG364" s="52"/>
      <c r="AH364" s="52"/>
      <c r="AI364" s="52"/>
      <c r="AJ364" s="52"/>
      <c r="AK364" s="52"/>
      <c r="AL364" s="52"/>
      <c r="AM364" s="52"/>
      <c r="AN364" s="52"/>
      <c r="AO364" s="52"/>
      <c r="AP364" s="52"/>
      <c r="AQ364" s="52"/>
      <c r="AR364" s="52"/>
      <c r="AS364" s="52"/>
      <c r="AT364" s="52"/>
      <c r="AU364" s="52"/>
      <c r="AV364" s="52"/>
      <c r="AW364" s="52"/>
      <c r="AX364" s="52"/>
      <c r="AY364" s="52"/>
    </row>
    <row r="365" spans="1:51" x14ac:dyDescent="0.2">
      <c r="A365" s="52"/>
      <c r="B365" s="53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2"/>
      <c r="AG365" s="52"/>
      <c r="AH365" s="52"/>
      <c r="AI365" s="52"/>
      <c r="AJ365" s="52"/>
      <c r="AK365" s="52"/>
      <c r="AL365" s="52"/>
      <c r="AM365" s="52"/>
      <c r="AN365" s="52"/>
      <c r="AO365" s="52"/>
      <c r="AP365" s="52"/>
      <c r="AQ365" s="52"/>
      <c r="AR365" s="52"/>
      <c r="AS365" s="52"/>
      <c r="AT365" s="52"/>
      <c r="AU365" s="52"/>
      <c r="AV365" s="52"/>
      <c r="AW365" s="52"/>
      <c r="AX365" s="52"/>
      <c r="AY365" s="52"/>
    </row>
    <row r="366" spans="1:51" x14ac:dyDescent="0.2">
      <c r="A366" s="52"/>
      <c r="B366" s="53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  <c r="AD366" s="52"/>
      <c r="AE366" s="52"/>
      <c r="AF366" s="52"/>
      <c r="AG366" s="52"/>
      <c r="AH366" s="52"/>
      <c r="AI366" s="52"/>
      <c r="AJ366" s="52"/>
      <c r="AK366" s="52"/>
      <c r="AL366" s="52"/>
      <c r="AM366" s="52"/>
      <c r="AN366" s="52"/>
      <c r="AO366" s="52"/>
      <c r="AP366" s="52"/>
      <c r="AQ366" s="52"/>
      <c r="AR366" s="52"/>
      <c r="AS366" s="52"/>
      <c r="AT366" s="52"/>
      <c r="AU366" s="52"/>
      <c r="AV366" s="52"/>
      <c r="AW366" s="52"/>
      <c r="AX366" s="52"/>
      <c r="AY366" s="52"/>
    </row>
    <row r="367" spans="1:51" x14ac:dyDescent="0.2">
      <c r="A367" s="52"/>
      <c r="B367" s="53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  <c r="AC367" s="52"/>
      <c r="AD367" s="52"/>
      <c r="AE367" s="52"/>
      <c r="AF367" s="52"/>
      <c r="AG367" s="52"/>
      <c r="AH367" s="52"/>
      <c r="AI367" s="52"/>
      <c r="AJ367" s="52"/>
      <c r="AK367" s="52"/>
      <c r="AL367" s="52"/>
      <c r="AM367" s="52"/>
      <c r="AN367" s="52"/>
      <c r="AO367" s="52"/>
      <c r="AP367" s="52"/>
      <c r="AQ367" s="52"/>
      <c r="AR367" s="52"/>
      <c r="AS367" s="52"/>
      <c r="AT367" s="52"/>
      <c r="AU367" s="52"/>
      <c r="AV367" s="52"/>
      <c r="AW367" s="52"/>
      <c r="AX367" s="52"/>
      <c r="AY367" s="52"/>
    </row>
    <row r="368" spans="1:51" x14ac:dyDescent="0.2">
      <c r="A368" s="52"/>
      <c r="B368" s="53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2"/>
      <c r="AG368" s="52"/>
      <c r="AH368" s="52"/>
      <c r="AI368" s="52"/>
      <c r="AJ368" s="52"/>
      <c r="AK368" s="52"/>
      <c r="AL368" s="52"/>
      <c r="AM368" s="52"/>
      <c r="AN368" s="52"/>
      <c r="AO368" s="52"/>
      <c r="AP368" s="52"/>
      <c r="AQ368" s="52"/>
      <c r="AR368" s="52"/>
      <c r="AS368" s="52"/>
      <c r="AT368" s="52"/>
      <c r="AU368" s="52"/>
      <c r="AV368" s="52"/>
      <c r="AW368" s="52"/>
      <c r="AX368" s="52"/>
      <c r="AY368" s="52"/>
    </row>
    <row r="369" spans="1:51" x14ac:dyDescent="0.2">
      <c r="A369" s="52"/>
      <c r="B369" s="53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2"/>
      <c r="AG369" s="52"/>
      <c r="AH369" s="52"/>
      <c r="AI369" s="52"/>
      <c r="AJ369" s="52"/>
      <c r="AK369" s="52"/>
      <c r="AL369" s="52"/>
      <c r="AM369" s="52"/>
      <c r="AN369" s="52"/>
      <c r="AO369" s="52"/>
      <c r="AP369" s="52"/>
      <c r="AQ369" s="52"/>
      <c r="AR369" s="52"/>
      <c r="AS369" s="52"/>
      <c r="AT369" s="52"/>
      <c r="AU369" s="52"/>
      <c r="AV369" s="52"/>
      <c r="AW369" s="52"/>
      <c r="AX369" s="52"/>
      <c r="AY369" s="52"/>
    </row>
    <row r="370" spans="1:51" x14ac:dyDescent="0.2">
      <c r="A370" s="52"/>
      <c r="B370" s="53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2"/>
      <c r="AG370" s="52"/>
      <c r="AH370" s="52"/>
      <c r="AI370" s="52"/>
      <c r="AJ370" s="52"/>
      <c r="AK370" s="52"/>
      <c r="AL370" s="52"/>
      <c r="AM370" s="52"/>
      <c r="AN370" s="52"/>
      <c r="AO370" s="52"/>
      <c r="AP370" s="52"/>
      <c r="AQ370" s="52"/>
      <c r="AR370" s="52"/>
      <c r="AS370" s="52"/>
      <c r="AT370" s="52"/>
      <c r="AU370" s="52"/>
      <c r="AV370" s="52"/>
      <c r="AW370" s="52"/>
      <c r="AX370" s="52"/>
      <c r="AY370" s="52"/>
    </row>
    <row r="371" spans="1:51" x14ac:dyDescent="0.2">
      <c r="A371" s="52"/>
      <c r="B371" s="53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2"/>
      <c r="AG371" s="52"/>
      <c r="AH371" s="52"/>
      <c r="AI371" s="52"/>
      <c r="AJ371" s="52"/>
      <c r="AK371" s="52"/>
      <c r="AL371" s="52"/>
      <c r="AM371" s="52"/>
      <c r="AN371" s="52"/>
      <c r="AO371" s="52"/>
      <c r="AP371" s="52"/>
      <c r="AQ371" s="52"/>
      <c r="AR371" s="52"/>
      <c r="AS371" s="52"/>
      <c r="AT371" s="52"/>
      <c r="AU371" s="52"/>
      <c r="AV371" s="52"/>
      <c r="AW371" s="52"/>
      <c r="AX371" s="52"/>
      <c r="AY371" s="52"/>
    </row>
    <row r="372" spans="1:51" x14ac:dyDescent="0.2">
      <c r="A372" s="52"/>
      <c r="B372" s="53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  <c r="AC372" s="52"/>
      <c r="AD372" s="52"/>
      <c r="AE372" s="52"/>
      <c r="AF372" s="52"/>
      <c r="AG372" s="52"/>
      <c r="AH372" s="52"/>
      <c r="AI372" s="52"/>
      <c r="AJ372" s="52"/>
      <c r="AK372" s="52"/>
      <c r="AL372" s="52"/>
      <c r="AM372" s="52"/>
      <c r="AN372" s="52"/>
      <c r="AO372" s="52"/>
      <c r="AP372" s="52"/>
      <c r="AQ372" s="52"/>
      <c r="AR372" s="52"/>
      <c r="AS372" s="52"/>
      <c r="AT372" s="52"/>
      <c r="AU372" s="52"/>
      <c r="AV372" s="52"/>
      <c r="AW372" s="52"/>
      <c r="AX372" s="52"/>
      <c r="AY372" s="52"/>
    </row>
    <row r="373" spans="1:51" x14ac:dyDescent="0.2">
      <c r="A373" s="52"/>
      <c r="B373" s="53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  <c r="AC373" s="52"/>
      <c r="AD373" s="52"/>
      <c r="AE373" s="52"/>
      <c r="AF373" s="52"/>
      <c r="AG373" s="52"/>
      <c r="AH373" s="52"/>
      <c r="AI373" s="52"/>
      <c r="AJ373" s="52"/>
      <c r="AK373" s="52"/>
      <c r="AL373" s="52"/>
      <c r="AM373" s="52"/>
      <c r="AN373" s="52"/>
      <c r="AO373" s="52"/>
      <c r="AP373" s="52"/>
      <c r="AQ373" s="52"/>
      <c r="AR373" s="52"/>
      <c r="AS373" s="52"/>
      <c r="AT373" s="52"/>
      <c r="AU373" s="52"/>
      <c r="AV373" s="52"/>
      <c r="AW373" s="52"/>
      <c r="AX373" s="52"/>
      <c r="AY373" s="52"/>
    </row>
    <row r="374" spans="1:51" x14ac:dyDescent="0.2">
      <c r="A374" s="52"/>
      <c r="B374" s="53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  <c r="AC374" s="52"/>
      <c r="AD374" s="52"/>
      <c r="AE374" s="52"/>
      <c r="AF374" s="52"/>
      <c r="AG374" s="52"/>
      <c r="AH374" s="52"/>
      <c r="AI374" s="52"/>
      <c r="AJ374" s="52"/>
      <c r="AK374" s="52"/>
      <c r="AL374" s="52"/>
      <c r="AM374" s="52"/>
      <c r="AN374" s="52"/>
      <c r="AO374" s="52"/>
      <c r="AP374" s="52"/>
      <c r="AQ374" s="52"/>
      <c r="AR374" s="52"/>
      <c r="AS374" s="52"/>
      <c r="AT374" s="52"/>
      <c r="AU374" s="52"/>
      <c r="AV374" s="52"/>
      <c r="AW374" s="52"/>
      <c r="AX374" s="52"/>
      <c r="AY374" s="52"/>
    </row>
    <row r="375" spans="1:51" x14ac:dyDescent="0.2">
      <c r="A375" s="52"/>
      <c r="B375" s="53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  <c r="AC375" s="52"/>
      <c r="AD375" s="52"/>
      <c r="AE375" s="52"/>
      <c r="AF375" s="52"/>
      <c r="AG375" s="52"/>
      <c r="AH375" s="52"/>
      <c r="AI375" s="52"/>
      <c r="AJ375" s="52"/>
      <c r="AK375" s="52"/>
      <c r="AL375" s="52"/>
      <c r="AM375" s="52"/>
      <c r="AN375" s="52"/>
      <c r="AO375" s="52"/>
      <c r="AP375" s="52"/>
      <c r="AQ375" s="52"/>
      <c r="AR375" s="52"/>
      <c r="AS375" s="52"/>
      <c r="AT375" s="52"/>
      <c r="AU375" s="52"/>
      <c r="AV375" s="52"/>
      <c r="AW375" s="52"/>
      <c r="AX375" s="52"/>
      <c r="AY375" s="52"/>
    </row>
    <row r="376" spans="1:51" x14ac:dyDescent="0.2">
      <c r="A376" s="52"/>
      <c r="B376" s="53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2"/>
      <c r="AE376" s="52"/>
      <c r="AF376" s="52"/>
      <c r="AG376" s="52"/>
      <c r="AH376" s="52"/>
      <c r="AI376" s="52"/>
      <c r="AJ376" s="52"/>
      <c r="AK376" s="52"/>
      <c r="AL376" s="52"/>
      <c r="AM376" s="52"/>
      <c r="AN376" s="52"/>
      <c r="AO376" s="52"/>
      <c r="AP376" s="52"/>
      <c r="AQ376" s="52"/>
      <c r="AR376" s="52"/>
      <c r="AS376" s="52"/>
      <c r="AT376" s="52"/>
      <c r="AU376" s="52"/>
      <c r="AV376" s="52"/>
      <c r="AW376" s="52"/>
      <c r="AX376" s="52"/>
      <c r="AY376" s="52"/>
    </row>
    <row r="377" spans="1:51" x14ac:dyDescent="0.2">
      <c r="A377" s="52"/>
      <c r="B377" s="53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  <c r="AC377" s="52"/>
      <c r="AD377" s="52"/>
      <c r="AE377" s="52"/>
      <c r="AF377" s="52"/>
      <c r="AG377" s="52"/>
      <c r="AH377" s="52"/>
      <c r="AI377" s="52"/>
      <c r="AJ377" s="52"/>
      <c r="AK377" s="52"/>
      <c r="AL377" s="52"/>
      <c r="AM377" s="52"/>
      <c r="AN377" s="52"/>
      <c r="AO377" s="52"/>
      <c r="AP377" s="52"/>
      <c r="AQ377" s="52"/>
      <c r="AR377" s="52"/>
      <c r="AS377" s="52"/>
      <c r="AT377" s="52"/>
      <c r="AU377" s="52"/>
      <c r="AV377" s="52"/>
      <c r="AW377" s="52"/>
      <c r="AX377" s="52"/>
      <c r="AY377" s="52"/>
    </row>
    <row r="378" spans="1:51" x14ac:dyDescent="0.2">
      <c r="A378" s="52"/>
      <c r="B378" s="53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  <c r="AC378" s="52"/>
      <c r="AD378" s="52"/>
      <c r="AE378" s="52"/>
      <c r="AF378" s="52"/>
      <c r="AG378" s="52"/>
      <c r="AH378" s="52"/>
      <c r="AI378" s="52"/>
      <c r="AJ378" s="52"/>
      <c r="AK378" s="52"/>
      <c r="AL378" s="52"/>
      <c r="AM378" s="52"/>
      <c r="AN378" s="52"/>
      <c r="AO378" s="52"/>
      <c r="AP378" s="52"/>
      <c r="AQ378" s="52"/>
      <c r="AR378" s="52"/>
      <c r="AS378" s="52"/>
      <c r="AT378" s="52"/>
      <c r="AU378" s="52"/>
      <c r="AV378" s="52"/>
      <c r="AW378" s="52"/>
      <c r="AX378" s="52"/>
      <c r="AY378" s="52"/>
    </row>
    <row r="379" spans="1:51" x14ac:dyDescent="0.2">
      <c r="A379" s="52"/>
      <c r="B379" s="53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2"/>
      <c r="AG379" s="52"/>
      <c r="AH379" s="52"/>
      <c r="AI379" s="52"/>
      <c r="AJ379" s="52"/>
      <c r="AK379" s="52"/>
      <c r="AL379" s="52"/>
      <c r="AM379" s="52"/>
      <c r="AN379" s="52"/>
      <c r="AO379" s="52"/>
      <c r="AP379" s="52"/>
      <c r="AQ379" s="52"/>
      <c r="AR379" s="52"/>
      <c r="AS379" s="52"/>
      <c r="AT379" s="52"/>
      <c r="AU379" s="52"/>
      <c r="AV379" s="52"/>
      <c r="AW379" s="52"/>
      <c r="AX379" s="52"/>
      <c r="AY379" s="52"/>
    </row>
    <row r="380" spans="1:51" x14ac:dyDescent="0.2">
      <c r="A380" s="52"/>
      <c r="B380" s="53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2"/>
      <c r="AG380" s="52"/>
      <c r="AH380" s="52"/>
      <c r="AI380" s="52"/>
      <c r="AJ380" s="52"/>
      <c r="AK380" s="52"/>
      <c r="AL380" s="52"/>
      <c r="AM380" s="52"/>
      <c r="AN380" s="52"/>
      <c r="AO380" s="52"/>
      <c r="AP380" s="52"/>
      <c r="AQ380" s="52"/>
      <c r="AR380" s="52"/>
      <c r="AS380" s="52"/>
      <c r="AT380" s="52"/>
      <c r="AU380" s="52"/>
      <c r="AV380" s="52"/>
      <c r="AW380" s="52"/>
      <c r="AX380" s="52"/>
      <c r="AY380" s="52"/>
    </row>
    <row r="381" spans="1:51" x14ac:dyDescent="0.2">
      <c r="A381" s="52"/>
      <c r="B381" s="53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2"/>
      <c r="AG381" s="52"/>
      <c r="AH381" s="52"/>
      <c r="AI381" s="52"/>
      <c r="AJ381" s="52"/>
      <c r="AK381" s="52"/>
      <c r="AL381" s="52"/>
      <c r="AM381" s="52"/>
      <c r="AN381" s="52"/>
      <c r="AO381" s="52"/>
      <c r="AP381" s="52"/>
      <c r="AQ381" s="52"/>
      <c r="AR381" s="52"/>
      <c r="AS381" s="52"/>
      <c r="AT381" s="52"/>
      <c r="AU381" s="52"/>
      <c r="AV381" s="52"/>
      <c r="AW381" s="52"/>
      <c r="AX381" s="52"/>
      <c r="AY381" s="52"/>
    </row>
    <row r="382" spans="1:51" x14ac:dyDescent="0.2">
      <c r="A382" s="52"/>
      <c r="B382" s="53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2"/>
      <c r="AG382" s="52"/>
      <c r="AH382" s="52"/>
      <c r="AI382" s="52"/>
      <c r="AJ382" s="52"/>
      <c r="AK382" s="52"/>
      <c r="AL382" s="52"/>
      <c r="AM382" s="52"/>
      <c r="AN382" s="52"/>
      <c r="AO382" s="52"/>
      <c r="AP382" s="52"/>
      <c r="AQ382" s="52"/>
      <c r="AR382" s="52"/>
      <c r="AS382" s="52"/>
      <c r="AT382" s="52"/>
      <c r="AU382" s="52"/>
      <c r="AV382" s="52"/>
      <c r="AW382" s="52"/>
      <c r="AX382" s="52"/>
      <c r="AY382" s="52"/>
    </row>
    <row r="383" spans="1:51" x14ac:dyDescent="0.2">
      <c r="A383" s="52"/>
      <c r="B383" s="53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2"/>
      <c r="AG383" s="52"/>
      <c r="AH383" s="52"/>
      <c r="AI383" s="52"/>
      <c r="AJ383" s="52"/>
      <c r="AK383" s="52"/>
      <c r="AL383" s="52"/>
      <c r="AM383" s="52"/>
      <c r="AN383" s="52"/>
      <c r="AO383" s="52"/>
      <c r="AP383" s="52"/>
      <c r="AQ383" s="52"/>
      <c r="AR383" s="52"/>
      <c r="AS383" s="52"/>
      <c r="AT383" s="52"/>
      <c r="AU383" s="52"/>
      <c r="AV383" s="52"/>
      <c r="AW383" s="52"/>
      <c r="AX383" s="52"/>
      <c r="AY383" s="52"/>
    </row>
    <row r="384" spans="1:51" x14ac:dyDescent="0.2">
      <c r="A384" s="52"/>
      <c r="B384" s="53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  <c r="AC384" s="52"/>
      <c r="AD384" s="52"/>
      <c r="AE384" s="52"/>
      <c r="AF384" s="52"/>
      <c r="AG384" s="52"/>
      <c r="AH384" s="52"/>
      <c r="AI384" s="52"/>
      <c r="AJ384" s="52"/>
      <c r="AK384" s="52"/>
      <c r="AL384" s="52"/>
      <c r="AM384" s="52"/>
      <c r="AN384" s="52"/>
      <c r="AO384" s="52"/>
      <c r="AP384" s="52"/>
      <c r="AQ384" s="52"/>
      <c r="AR384" s="52"/>
      <c r="AS384" s="52"/>
      <c r="AT384" s="52"/>
      <c r="AU384" s="52"/>
      <c r="AV384" s="52"/>
      <c r="AW384" s="52"/>
      <c r="AX384" s="52"/>
      <c r="AY384" s="52"/>
    </row>
    <row r="385" spans="1:51" x14ac:dyDescent="0.2">
      <c r="A385" s="52"/>
      <c r="B385" s="53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  <c r="AC385" s="52"/>
      <c r="AD385" s="52"/>
      <c r="AE385" s="52"/>
      <c r="AF385" s="52"/>
      <c r="AG385" s="52"/>
      <c r="AH385" s="52"/>
      <c r="AI385" s="52"/>
      <c r="AJ385" s="52"/>
      <c r="AK385" s="52"/>
      <c r="AL385" s="52"/>
      <c r="AM385" s="52"/>
      <c r="AN385" s="52"/>
      <c r="AO385" s="52"/>
      <c r="AP385" s="52"/>
      <c r="AQ385" s="52"/>
      <c r="AR385" s="52"/>
      <c r="AS385" s="52"/>
      <c r="AT385" s="52"/>
      <c r="AU385" s="52"/>
      <c r="AV385" s="52"/>
      <c r="AW385" s="52"/>
      <c r="AX385" s="52"/>
      <c r="AY385" s="52"/>
    </row>
    <row r="386" spans="1:51" x14ac:dyDescent="0.2">
      <c r="A386" s="52"/>
      <c r="B386" s="53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2"/>
      <c r="AG386" s="52"/>
      <c r="AH386" s="52"/>
      <c r="AI386" s="52"/>
      <c r="AJ386" s="52"/>
      <c r="AK386" s="52"/>
      <c r="AL386" s="52"/>
      <c r="AM386" s="52"/>
      <c r="AN386" s="52"/>
      <c r="AO386" s="52"/>
      <c r="AP386" s="52"/>
      <c r="AQ386" s="52"/>
      <c r="AR386" s="52"/>
      <c r="AS386" s="52"/>
      <c r="AT386" s="52"/>
      <c r="AU386" s="52"/>
      <c r="AV386" s="52"/>
      <c r="AW386" s="52"/>
      <c r="AX386" s="52"/>
      <c r="AY386" s="52"/>
    </row>
    <row r="387" spans="1:51" x14ac:dyDescent="0.2">
      <c r="A387" s="52"/>
      <c r="B387" s="53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2"/>
      <c r="AG387" s="52"/>
      <c r="AH387" s="52"/>
      <c r="AI387" s="52"/>
      <c r="AJ387" s="52"/>
      <c r="AK387" s="52"/>
      <c r="AL387" s="52"/>
      <c r="AM387" s="52"/>
      <c r="AN387" s="52"/>
      <c r="AO387" s="52"/>
      <c r="AP387" s="52"/>
      <c r="AQ387" s="52"/>
      <c r="AR387" s="52"/>
      <c r="AS387" s="52"/>
      <c r="AT387" s="52"/>
      <c r="AU387" s="52"/>
      <c r="AV387" s="52"/>
      <c r="AW387" s="52"/>
      <c r="AX387" s="52"/>
      <c r="AY387" s="52"/>
    </row>
    <row r="388" spans="1:51" x14ac:dyDescent="0.2">
      <c r="A388" s="52"/>
      <c r="B388" s="53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2"/>
      <c r="AG388" s="52"/>
      <c r="AH388" s="52"/>
      <c r="AI388" s="52"/>
      <c r="AJ388" s="52"/>
      <c r="AK388" s="52"/>
      <c r="AL388" s="52"/>
      <c r="AM388" s="52"/>
      <c r="AN388" s="52"/>
      <c r="AO388" s="52"/>
      <c r="AP388" s="52"/>
      <c r="AQ388" s="52"/>
      <c r="AR388" s="52"/>
      <c r="AS388" s="52"/>
      <c r="AT388" s="52"/>
      <c r="AU388" s="52"/>
      <c r="AV388" s="52"/>
      <c r="AW388" s="52"/>
      <c r="AX388" s="52"/>
      <c r="AY388" s="52"/>
    </row>
    <row r="389" spans="1:51" x14ac:dyDescent="0.2">
      <c r="A389" s="52"/>
      <c r="B389" s="53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  <c r="AC389" s="52"/>
      <c r="AD389" s="52"/>
      <c r="AE389" s="52"/>
      <c r="AF389" s="52"/>
      <c r="AG389" s="52"/>
      <c r="AH389" s="52"/>
      <c r="AI389" s="52"/>
      <c r="AJ389" s="52"/>
      <c r="AK389" s="52"/>
      <c r="AL389" s="52"/>
      <c r="AM389" s="52"/>
      <c r="AN389" s="52"/>
      <c r="AO389" s="52"/>
      <c r="AP389" s="52"/>
      <c r="AQ389" s="52"/>
      <c r="AR389" s="52"/>
      <c r="AS389" s="52"/>
      <c r="AT389" s="52"/>
      <c r="AU389" s="52"/>
      <c r="AV389" s="52"/>
      <c r="AW389" s="52"/>
      <c r="AX389" s="52"/>
      <c r="AY389" s="52"/>
    </row>
    <row r="390" spans="1:51" x14ac:dyDescent="0.2">
      <c r="A390" s="52"/>
      <c r="B390" s="53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2"/>
      <c r="AG390" s="52"/>
      <c r="AH390" s="52"/>
      <c r="AI390" s="52"/>
      <c r="AJ390" s="52"/>
      <c r="AK390" s="52"/>
      <c r="AL390" s="52"/>
      <c r="AM390" s="52"/>
      <c r="AN390" s="52"/>
      <c r="AO390" s="52"/>
      <c r="AP390" s="52"/>
      <c r="AQ390" s="52"/>
      <c r="AR390" s="52"/>
      <c r="AS390" s="52"/>
      <c r="AT390" s="52"/>
      <c r="AU390" s="52"/>
      <c r="AV390" s="52"/>
      <c r="AW390" s="52"/>
      <c r="AX390" s="52"/>
      <c r="AY390" s="52"/>
    </row>
    <row r="391" spans="1:51" x14ac:dyDescent="0.2">
      <c r="A391" s="52"/>
      <c r="B391" s="53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2"/>
      <c r="AG391" s="52"/>
      <c r="AH391" s="52"/>
      <c r="AI391" s="52"/>
      <c r="AJ391" s="52"/>
      <c r="AK391" s="52"/>
      <c r="AL391" s="52"/>
      <c r="AM391" s="52"/>
      <c r="AN391" s="52"/>
      <c r="AO391" s="52"/>
      <c r="AP391" s="52"/>
      <c r="AQ391" s="52"/>
      <c r="AR391" s="52"/>
      <c r="AS391" s="52"/>
      <c r="AT391" s="52"/>
      <c r="AU391" s="52"/>
      <c r="AV391" s="52"/>
      <c r="AW391" s="52"/>
      <c r="AX391" s="52"/>
      <c r="AY391" s="52"/>
    </row>
    <row r="392" spans="1:51" x14ac:dyDescent="0.2">
      <c r="A392" s="52"/>
      <c r="B392" s="53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2"/>
      <c r="AG392" s="52"/>
      <c r="AH392" s="52"/>
      <c r="AI392" s="52"/>
      <c r="AJ392" s="52"/>
      <c r="AK392" s="52"/>
      <c r="AL392" s="52"/>
      <c r="AM392" s="52"/>
      <c r="AN392" s="52"/>
      <c r="AO392" s="52"/>
      <c r="AP392" s="52"/>
      <c r="AQ392" s="52"/>
      <c r="AR392" s="52"/>
      <c r="AS392" s="52"/>
      <c r="AT392" s="52"/>
      <c r="AU392" s="52"/>
      <c r="AV392" s="52"/>
      <c r="AW392" s="52"/>
      <c r="AX392" s="52"/>
      <c r="AY392" s="52"/>
    </row>
    <row r="393" spans="1:51" x14ac:dyDescent="0.2">
      <c r="A393" s="52"/>
      <c r="B393" s="53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  <c r="AC393" s="52"/>
      <c r="AD393" s="52"/>
      <c r="AE393" s="52"/>
      <c r="AF393" s="52"/>
      <c r="AG393" s="52"/>
      <c r="AH393" s="52"/>
      <c r="AI393" s="52"/>
      <c r="AJ393" s="52"/>
      <c r="AK393" s="52"/>
      <c r="AL393" s="52"/>
      <c r="AM393" s="52"/>
      <c r="AN393" s="52"/>
      <c r="AO393" s="52"/>
      <c r="AP393" s="52"/>
      <c r="AQ393" s="52"/>
      <c r="AR393" s="52"/>
      <c r="AS393" s="52"/>
      <c r="AT393" s="52"/>
      <c r="AU393" s="52"/>
      <c r="AV393" s="52"/>
      <c r="AW393" s="52"/>
      <c r="AX393" s="52"/>
      <c r="AY393" s="52"/>
    </row>
    <row r="394" spans="1:51" x14ac:dyDescent="0.2">
      <c r="A394" s="52"/>
      <c r="B394" s="53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2"/>
      <c r="AG394" s="52"/>
      <c r="AH394" s="52"/>
      <c r="AI394" s="52"/>
      <c r="AJ394" s="52"/>
      <c r="AK394" s="52"/>
      <c r="AL394" s="52"/>
      <c r="AM394" s="52"/>
      <c r="AN394" s="52"/>
      <c r="AO394" s="52"/>
      <c r="AP394" s="52"/>
      <c r="AQ394" s="52"/>
      <c r="AR394" s="52"/>
      <c r="AS394" s="52"/>
      <c r="AT394" s="52"/>
      <c r="AU394" s="52"/>
      <c r="AV394" s="52"/>
      <c r="AW394" s="52"/>
      <c r="AX394" s="52"/>
      <c r="AY394" s="52"/>
    </row>
    <row r="395" spans="1:51" x14ac:dyDescent="0.2">
      <c r="A395" s="52"/>
      <c r="B395" s="53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52"/>
      <c r="AG395" s="52"/>
      <c r="AH395" s="52"/>
      <c r="AI395" s="52"/>
      <c r="AJ395" s="52"/>
      <c r="AK395" s="52"/>
      <c r="AL395" s="52"/>
      <c r="AM395" s="52"/>
      <c r="AN395" s="52"/>
      <c r="AO395" s="52"/>
      <c r="AP395" s="52"/>
      <c r="AQ395" s="52"/>
      <c r="AR395" s="52"/>
      <c r="AS395" s="52"/>
      <c r="AT395" s="52"/>
      <c r="AU395" s="52"/>
      <c r="AV395" s="52"/>
      <c r="AW395" s="52"/>
      <c r="AX395" s="52"/>
      <c r="AY395" s="52"/>
    </row>
    <row r="396" spans="1:51" x14ac:dyDescent="0.2">
      <c r="A396" s="52"/>
      <c r="B396" s="53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2"/>
      <c r="AG396" s="52"/>
      <c r="AH396" s="52"/>
      <c r="AI396" s="52"/>
      <c r="AJ396" s="52"/>
      <c r="AK396" s="52"/>
      <c r="AL396" s="52"/>
      <c r="AM396" s="52"/>
      <c r="AN396" s="52"/>
      <c r="AO396" s="52"/>
      <c r="AP396" s="52"/>
      <c r="AQ396" s="52"/>
      <c r="AR396" s="52"/>
      <c r="AS396" s="52"/>
      <c r="AT396" s="52"/>
      <c r="AU396" s="52"/>
      <c r="AV396" s="52"/>
      <c r="AW396" s="52"/>
      <c r="AX396" s="52"/>
      <c r="AY396" s="52"/>
    </row>
    <row r="397" spans="1:51" x14ac:dyDescent="0.2">
      <c r="A397" s="52"/>
      <c r="B397" s="53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  <c r="AC397" s="52"/>
      <c r="AD397" s="52"/>
      <c r="AE397" s="52"/>
      <c r="AF397" s="52"/>
      <c r="AG397" s="52"/>
      <c r="AH397" s="52"/>
      <c r="AI397" s="52"/>
      <c r="AJ397" s="52"/>
      <c r="AK397" s="52"/>
      <c r="AL397" s="52"/>
      <c r="AM397" s="52"/>
      <c r="AN397" s="52"/>
      <c r="AO397" s="52"/>
      <c r="AP397" s="52"/>
      <c r="AQ397" s="52"/>
      <c r="AR397" s="52"/>
      <c r="AS397" s="52"/>
      <c r="AT397" s="52"/>
      <c r="AU397" s="52"/>
      <c r="AV397" s="52"/>
      <c r="AW397" s="52"/>
      <c r="AX397" s="52"/>
      <c r="AY397" s="52"/>
    </row>
    <row r="398" spans="1:51" x14ac:dyDescent="0.2">
      <c r="A398" s="52"/>
      <c r="B398" s="53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  <c r="AD398" s="52"/>
      <c r="AE398" s="52"/>
      <c r="AF398" s="52"/>
      <c r="AG398" s="52"/>
      <c r="AH398" s="52"/>
      <c r="AI398" s="52"/>
      <c r="AJ398" s="52"/>
      <c r="AK398" s="52"/>
      <c r="AL398" s="52"/>
      <c r="AM398" s="52"/>
      <c r="AN398" s="52"/>
      <c r="AO398" s="52"/>
      <c r="AP398" s="52"/>
      <c r="AQ398" s="52"/>
      <c r="AR398" s="52"/>
      <c r="AS398" s="52"/>
      <c r="AT398" s="52"/>
      <c r="AU398" s="52"/>
      <c r="AV398" s="52"/>
      <c r="AW398" s="52"/>
      <c r="AX398" s="52"/>
      <c r="AY398" s="52"/>
    </row>
    <row r="399" spans="1:51" x14ac:dyDescent="0.2">
      <c r="A399" s="52"/>
      <c r="B399" s="53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2"/>
      <c r="AG399" s="52"/>
      <c r="AH399" s="52"/>
      <c r="AI399" s="52"/>
      <c r="AJ399" s="52"/>
      <c r="AK399" s="52"/>
      <c r="AL399" s="52"/>
      <c r="AM399" s="52"/>
      <c r="AN399" s="52"/>
      <c r="AO399" s="52"/>
      <c r="AP399" s="52"/>
      <c r="AQ399" s="52"/>
      <c r="AR399" s="52"/>
      <c r="AS399" s="52"/>
      <c r="AT399" s="52"/>
      <c r="AU399" s="52"/>
      <c r="AV399" s="52"/>
      <c r="AW399" s="52"/>
      <c r="AX399" s="52"/>
      <c r="AY399" s="52"/>
    </row>
    <row r="400" spans="1:51" x14ac:dyDescent="0.2">
      <c r="A400" s="52"/>
      <c r="B400" s="53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  <c r="AC400" s="52"/>
      <c r="AD400" s="52"/>
      <c r="AE400" s="52"/>
      <c r="AF400" s="52"/>
      <c r="AG400" s="52"/>
      <c r="AH400" s="52"/>
      <c r="AI400" s="52"/>
      <c r="AJ400" s="52"/>
      <c r="AK400" s="52"/>
      <c r="AL400" s="52"/>
      <c r="AM400" s="52"/>
      <c r="AN400" s="52"/>
      <c r="AO400" s="52"/>
      <c r="AP400" s="52"/>
      <c r="AQ400" s="52"/>
      <c r="AR400" s="52"/>
      <c r="AS400" s="52"/>
      <c r="AT400" s="52"/>
      <c r="AU400" s="52"/>
      <c r="AV400" s="52"/>
      <c r="AW400" s="52"/>
      <c r="AX400" s="52"/>
      <c r="AY400" s="52"/>
    </row>
    <row r="401" spans="1:51" x14ac:dyDescent="0.2">
      <c r="A401" s="52"/>
      <c r="B401" s="53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2"/>
      <c r="AG401" s="52"/>
      <c r="AH401" s="52"/>
      <c r="AI401" s="52"/>
      <c r="AJ401" s="52"/>
      <c r="AK401" s="52"/>
      <c r="AL401" s="52"/>
      <c r="AM401" s="52"/>
      <c r="AN401" s="52"/>
      <c r="AO401" s="52"/>
      <c r="AP401" s="52"/>
      <c r="AQ401" s="52"/>
      <c r="AR401" s="52"/>
      <c r="AS401" s="52"/>
      <c r="AT401" s="52"/>
      <c r="AU401" s="52"/>
      <c r="AV401" s="52"/>
      <c r="AW401" s="52"/>
      <c r="AX401" s="52"/>
      <c r="AY401" s="52"/>
    </row>
    <row r="402" spans="1:51" x14ac:dyDescent="0.2">
      <c r="A402" s="52"/>
      <c r="B402" s="53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2"/>
      <c r="AG402" s="52"/>
      <c r="AH402" s="52"/>
      <c r="AI402" s="52"/>
      <c r="AJ402" s="52"/>
      <c r="AK402" s="52"/>
      <c r="AL402" s="52"/>
      <c r="AM402" s="52"/>
      <c r="AN402" s="52"/>
      <c r="AO402" s="52"/>
      <c r="AP402" s="52"/>
      <c r="AQ402" s="52"/>
      <c r="AR402" s="52"/>
      <c r="AS402" s="52"/>
      <c r="AT402" s="52"/>
      <c r="AU402" s="52"/>
      <c r="AV402" s="52"/>
      <c r="AW402" s="52"/>
      <c r="AX402" s="52"/>
      <c r="AY402" s="52"/>
    </row>
    <row r="403" spans="1:51" x14ac:dyDescent="0.2">
      <c r="A403" s="52"/>
      <c r="B403" s="53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2"/>
      <c r="AG403" s="52"/>
      <c r="AH403" s="52"/>
      <c r="AI403" s="52"/>
      <c r="AJ403" s="52"/>
      <c r="AK403" s="52"/>
      <c r="AL403" s="52"/>
      <c r="AM403" s="52"/>
      <c r="AN403" s="52"/>
      <c r="AO403" s="52"/>
      <c r="AP403" s="52"/>
      <c r="AQ403" s="52"/>
      <c r="AR403" s="52"/>
      <c r="AS403" s="52"/>
      <c r="AT403" s="52"/>
      <c r="AU403" s="52"/>
      <c r="AV403" s="52"/>
      <c r="AW403" s="52"/>
      <c r="AX403" s="52"/>
      <c r="AY403" s="52"/>
    </row>
    <row r="404" spans="1:51" x14ac:dyDescent="0.2">
      <c r="A404" s="52"/>
      <c r="B404" s="53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2"/>
      <c r="AG404" s="52"/>
      <c r="AH404" s="52"/>
      <c r="AI404" s="52"/>
      <c r="AJ404" s="52"/>
      <c r="AK404" s="52"/>
      <c r="AL404" s="52"/>
      <c r="AM404" s="52"/>
      <c r="AN404" s="52"/>
      <c r="AO404" s="52"/>
      <c r="AP404" s="52"/>
      <c r="AQ404" s="52"/>
      <c r="AR404" s="52"/>
      <c r="AS404" s="52"/>
      <c r="AT404" s="52"/>
      <c r="AU404" s="52"/>
      <c r="AV404" s="52"/>
      <c r="AW404" s="52"/>
      <c r="AX404" s="52"/>
      <c r="AY404" s="52"/>
    </row>
    <row r="405" spans="1:51" x14ac:dyDescent="0.2">
      <c r="A405" s="52"/>
      <c r="B405" s="53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  <c r="AD405" s="52"/>
      <c r="AE405" s="52"/>
      <c r="AF405" s="52"/>
      <c r="AG405" s="52"/>
      <c r="AH405" s="52"/>
      <c r="AI405" s="52"/>
      <c r="AJ405" s="52"/>
      <c r="AK405" s="52"/>
      <c r="AL405" s="52"/>
      <c r="AM405" s="52"/>
      <c r="AN405" s="52"/>
      <c r="AO405" s="52"/>
      <c r="AP405" s="52"/>
      <c r="AQ405" s="52"/>
      <c r="AR405" s="52"/>
      <c r="AS405" s="52"/>
      <c r="AT405" s="52"/>
      <c r="AU405" s="52"/>
      <c r="AV405" s="52"/>
      <c r="AW405" s="52"/>
      <c r="AX405" s="52"/>
      <c r="AY405" s="52"/>
    </row>
    <row r="406" spans="1:51" x14ac:dyDescent="0.2">
      <c r="A406" s="52"/>
      <c r="B406" s="53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2"/>
      <c r="AG406" s="52"/>
      <c r="AH406" s="52"/>
      <c r="AI406" s="52"/>
      <c r="AJ406" s="52"/>
      <c r="AK406" s="52"/>
      <c r="AL406" s="52"/>
      <c r="AM406" s="52"/>
      <c r="AN406" s="52"/>
      <c r="AO406" s="52"/>
      <c r="AP406" s="52"/>
      <c r="AQ406" s="52"/>
      <c r="AR406" s="52"/>
      <c r="AS406" s="52"/>
      <c r="AT406" s="52"/>
      <c r="AU406" s="52"/>
      <c r="AV406" s="52"/>
      <c r="AW406" s="52"/>
      <c r="AX406" s="52"/>
      <c r="AY406" s="52"/>
    </row>
    <row r="407" spans="1:51" x14ac:dyDescent="0.2">
      <c r="A407" s="52"/>
      <c r="B407" s="53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2"/>
      <c r="AG407" s="52"/>
      <c r="AH407" s="52"/>
      <c r="AI407" s="52"/>
      <c r="AJ407" s="52"/>
      <c r="AK407" s="52"/>
      <c r="AL407" s="52"/>
      <c r="AM407" s="52"/>
      <c r="AN407" s="52"/>
      <c r="AO407" s="52"/>
      <c r="AP407" s="52"/>
      <c r="AQ407" s="52"/>
      <c r="AR407" s="52"/>
      <c r="AS407" s="52"/>
      <c r="AT407" s="52"/>
      <c r="AU407" s="52"/>
      <c r="AV407" s="52"/>
      <c r="AW407" s="52"/>
      <c r="AX407" s="52"/>
      <c r="AY407" s="52"/>
    </row>
    <row r="408" spans="1:51" x14ac:dyDescent="0.2">
      <c r="A408" s="52"/>
      <c r="B408" s="53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2"/>
      <c r="AG408" s="52"/>
      <c r="AH408" s="52"/>
      <c r="AI408" s="52"/>
      <c r="AJ408" s="52"/>
      <c r="AK408" s="52"/>
      <c r="AL408" s="52"/>
      <c r="AM408" s="52"/>
      <c r="AN408" s="52"/>
      <c r="AO408" s="52"/>
      <c r="AP408" s="52"/>
      <c r="AQ408" s="52"/>
      <c r="AR408" s="52"/>
      <c r="AS408" s="52"/>
      <c r="AT408" s="52"/>
      <c r="AU408" s="52"/>
      <c r="AV408" s="52"/>
      <c r="AW408" s="52"/>
      <c r="AX408" s="52"/>
      <c r="AY408" s="52"/>
    </row>
    <row r="409" spans="1:51" x14ac:dyDescent="0.2">
      <c r="A409" s="52"/>
      <c r="B409" s="53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2"/>
      <c r="AG409" s="52"/>
      <c r="AH409" s="52"/>
      <c r="AI409" s="52"/>
      <c r="AJ409" s="52"/>
      <c r="AK409" s="52"/>
      <c r="AL409" s="52"/>
      <c r="AM409" s="52"/>
      <c r="AN409" s="52"/>
      <c r="AO409" s="52"/>
      <c r="AP409" s="52"/>
      <c r="AQ409" s="52"/>
      <c r="AR409" s="52"/>
      <c r="AS409" s="52"/>
      <c r="AT409" s="52"/>
      <c r="AU409" s="52"/>
      <c r="AV409" s="52"/>
      <c r="AW409" s="52"/>
      <c r="AX409" s="52"/>
      <c r="AY409" s="52"/>
    </row>
    <row r="410" spans="1:51" x14ac:dyDescent="0.2">
      <c r="A410" s="52"/>
      <c r="B410" s="53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52"/>
      <c r="AG410" s="52"/>
      <c r="AH410" s="52"/>
      <c r="AI410" s="52"/>
      <c r="AJ410" s="52"/>
      <c r="AK410" s="52"/>
      <c r="AL410" s="52"/>
      <c r="AM410" s="52"/>
      <c r="AN410" s="52"/>
      <c r="AO410" s="52"/>
      <c r="AP410" s="52"/>
      <c r="AQ410" s="52"/>
      <c r="AR410" s="52"/>
      <c r="AS410" s="52"/>
      <c r="AT410" s="52"/>
      <c r="AU410" s="52"/>
      <c r="AV410" s="52"/>
      <c r="AW410" s="52"/>
      <c r="AX410" s="52"/>
      <c r="AY410" s="52"/>
    </row>
    <row r="411" spans="1:51" x14ac:dyDescent="0.2">
      <c r="A411" s="52"/>
      <c r="B411" s="53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2"/>
      <c r="AG411" s="52"/>
      <c r="AH411" s="52"/>
      <c r="AI411" s="52"/>
      <c r="AJ411" s="52"/>
      <c r="AK411" s="52"/>
      <c r="AL411" s="52"/>
      <c r="AM411" s="52"/>
      <c r="AN411" s="52"/>
      <c r="AO411" s="52"/>
      <c r="AP411" s="52"/>
      <c r="AQ411" s="52"/>
      <c r="AR411" s="52"/>
      <c r="AS411" s="52"/>
      <c r="AT411" s="52"/>
      <c r="AU411" s="52"/>
      <c r="AV411" s="52"/>
      <c r="AW411" s="52"/>
      <c r="AX411" s="52"/>
      <c r="AY411" s="52"/>
    </row>
    <row r="412" spans="1:51" x14ac:dyDescent="0.2">
      <c r="A412" s="52"/>
      <c r="B412" s="53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  <c r="AC412" s="52"/>
      <c r="AD412" s="52"/>
      <c r="AE412" s="52"/>
      <c r="AF412" s="52"/>
      <c r="AG412" s="52"/>
      <c r="AH412" s="52"/>
      <c r="AI412" s="52"/>
      <c r="AJ412" s="52"/>
      <c r="AK412" s="52"/>
      <c r="AL412" s="52"/>
      <c r="AM412" s="52"/>
      <c r="AN412" s="52"/>
      <c r="AO412" s="52"/>
      <c r="AP412" s="52"/>
      <c r="AQ412" s="52"/>
      <c r="AR412" s="52"/>
      <c r="AS412" s="52"/>
      <c r="AT412" s="52"/>
      <c r="AU412" s="52"/>
      <c r="AV412" s="52"/>
      <c r="AW412" s="52"/>
      <c r="AX412" s="52"/>
      <c r="AY412" s="52"/>
    </row>
    <row r="413" spans="1:51" x14ac:dyDescent="0.2">
      <c r="A413" s="52"/>
      <c r="B413" s="53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  <c r="AC413" s="52"/>
      <c r="AD413" s="52"/>
      <c r="AE413" s="52"/>
      <c r="AF413" s="52"/>
      <c r="AG413" s="52"/>
      <c r="AH413" s="52"/>
      <c r="AI413" s="52"/>
      <c r="AJ413" s="52"/>
      <c r="AK413" s="52"/>
      <c r="AL413" s="52"/>
      <c r="AM413" s="52"/>
      <c r="AN413" s="52"/>
      <c r="AO413" s="52"/>
      <c r="AP413" s="52"/>
      <c r="AQ413" s="52"/>
      <c r="AR413" s="52"/>
      <c r="AS413" s="52"/>
      <c r="AT413" s="52"/>
      <c r="AU413" s="52"/>
      <c r="AV413" s="52"/>
      <c r="AW413" s="52"/>
      <c r="AX413" s="52"/>
      <c r="AY413" s="52"/>
    </row>
    <row r="414" spans="1:51" x14ac:dyDescent="0.2">
      <c r="A414" s="52"/>
      <c r="B414" s="53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  <c r="AD414" s="52"/>
      <c r="AE414" s="52"/>
      <c r="AF414" s="52"/>
      <c r="AG414" s="52"/>
      <c r="AH414" s="52"/>
      <c r="AI414" s="52"/>
      <c r="AJ414" s="52"/>
      <c r="AK414" s="52"/>
      <c r="AL414" s="52"/>
      <c r="AM414" s="52"/>
      <c r="AN414" s="52"/>
      <c r="AO414" s="52"/>
      <c r="AP414" s="52"/>
      <c r="AQ414" s="52"/>
      <c r="AR414" s="52"/>
      <c r="AS414" s="52"/>
      <c r="AT414" s="52"/>
      <c r="AU414" s="52"/>
      <c r="AV414" s="52"/>
      <c r="AW414" s="52"/>
      <c r="AX414" s="52"/>
      <c r="AY414" s="52"/>
    </row>
    <row r="415" spans="1:51" x14ac:dyDescent="0.2">
      <c r="A415" s="52"/>
      <c r="B415" s="53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2"/>
      <c r="AG415" s="52"/>
      <c r="AH415" s="52"/>
      <c r="AI415" s="52"/>
      <c r="AJ415" s="52"/>
      <c r="AK415" s="52"/>
      <c r="AL415" s="52"/>
      <c r="AM415" s="52"/>
      <c r="AN415" s="52"/>
      <c r="AO415" s="52"/>
      <c r="AP415" s="52"/>
      <c r="AQ415" s="52"/>
      <c r="AR415" s="52"/>
      <c r="AS415" s="52"/>
      <c r="AT415" s="52"/>
      <c r="AU415" s="52"/>
      <c r="AV415" s="52"/>
      <c r="AW415" s="52"/>
      <c r="AX415" s="52"/>
      <c r="AY415" s="52"/>
    </row>
    <row r="416" spans="1:51" x14ac:dyDescent="0.2">
      <c r="A416" s="52"/>
      <c r="B416" s="53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2"/>
      <c r="AG416" s="52"/>
      <c r="AH416" s="52"/>
      <c r="AI416" s="52"/>
      <c r="AJ416" s="52"/>
      <c r="AK416" s="52"/>
      <c r="AL416" s="52"/>
      <c r="AM416" s="52"/>
      <c r="AN416" s="52"/>
      <c r="AO416" s="52"/>
      <c r="AP416" s="52"/>
      <c r="AQ416" s="52"/>
      <c r="AR416" s="52"/>
      <c r="AS416" s="52"/>
      <c r="AT416" s="52"/>
      <c r="AU416" s="52"/>
      <c r="AV416" s="52"/>
      <c r="AW416" s="52"/>
      <c r="AX416" s="52"/>
      <c r="AY416" s="52"/>
    </row>
    <row r="417" spans="1:51" x14ac:dyDescent="0.2">
      <c r="A417" s="52"/>
      <c r="B417" s="53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2"/>
      <c r="AG417" s="52"/>
      <c r="AH417" s="52"/>
      <c r="AI417" s="52"/>
      <c r="AJ417" s="52"/>
      <c r="AK417" s="52"/>
      <c r="AL417" s="52"/>
      <c r="AM417" s="52"/>
      <c r="AN417" s="52"/>
      <c r="AO417" s="52"/>
      <c r="AP417" s="52"/>
      <c r="AQ417" s="52"/>
      <c r="AR417" s="52"/>
      <c r="AS417" s="52"/>
      <c r="AT417" s="52"/>
      <c r="AU417" s="52"/>
      <c r="AV417" s="52"/>
      <c r="AW417" s="52"/>
      <c r="AX417" s="52"/>
      <c r="AY417" s="52"/>
    </row>
    <row r="418" spans="1:51" x14ac:dyDescent="0.2">
      <c r="A418" s="52"/>
      <c r="B418" s="53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2"/>
      <c r="AG418" s="52"/>
      <c r="AH418" s="52"/>
      <c r="AI418" s="52"/>
      <c r="AJ418" s="52"/>
      <c r="AK418" s="52"/>
      <c r="AL418" s="52"/>
      <c r="AM418" s="52"/>
      <c r="AN418" s="52"/>
      <c r="AO418" s="52"/>
      <c r="AP418" s="52"/>
      <c r="AQ418" s="52"/>
      <c r="AR418" s="52"/>
      <c r="AS418" s="52"/>
      <c r="AT418" s="52"/>
      <c r="AU418" s="52"/>
      <c r="AV418" s="52"/>
      <c r="AW418" s="52"/>
      <c r="AX418" s="52"/>
      <c r="AY418" s="52"/>
    </row>
    <row r="419" spans="1:51" x14ac:dyDescent="0.2">
      <c r="A419" s="52"/>
      <c r="B419" s="53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  <c r="AD419" s="52"/>
      <c r="AE419" s="52"/>
      <c r="AF419" s="52"/>
      <c r="AG419" s="52"/>
      <c r="AH419" s="52"/>
      <c r="AI419" s="52"/>
      <c r="AJ419" s="52"/>
      <c r="AK419" s="52"/>
      <c r="AL419" s="52"/>
      <c r="AM419" s="52"/>
      <c r="AN419" s="52"/>
      <c r="AO419" s="52"/>
      <c r="AP419" s="52"/>
      <c r="AQ419" s="52"/>
      <c r="AR419" s="52"/>
      <c r="AS419" s="52"/>
      <c r="AT419" s="52"/>
      <c r="AU419" s="52"/>
      <c r="AV419" s="52"/>
      <c r="AW419" s="52"/>
      <c r="AX419" s="52"/>
      <c r="AY419" s="52"/>
    </row>
    <row r="420" spans="1:51" x14ac:dyDescent="0.2">
      <c r="A420" s="52"/>
      <c r="B420" s="53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2"/>
      <c r="AG420" s="52"/>
      <c r="AH420" s="52"/>
      <c r="AI420" s="52"/>
      <c r="AJ420" s="52"/>
      <c r="AK420" s="52"/>
      <c r="AL420" s="52"/>
      <c r="AM420" s="52"/>
      <c r="AN420" s="52"/>
      <c r="AO420" s="52"/>
      <c r="AP420" s="52"/>
      <c r="AQ420" s="52"/>
      <c r="AR420" s="52"/>
      <c r="AS420" s="52"/>
      <c r="AT420" s="52"/>
      <c r="AU420" s="52"/>
      <c r="AV420" s="52"/>
      <c r="AW420" s="52"/>
      <c r="AX420" s="52"/>
      <c r="AY420" s="52"/>
    </row>
    <row r="421" spans="1:51" x14ac:dyDescent="0.2">
      <c r="A421" s="52"/>
      <c r="B421" s="53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2"/>
      <c r="AG421" s="52"/>
      <c r="AH421" s="52"/>
      <c r="AI421" s="52"/>
      <c r="AJ421" s="52"/>
      <c r="AK421" s="52"/>
      <c r="AL421" s="52"/>
      <c r="AM421" s="52"/>
      <c r="AN421" s="52"/>
      <c r="AO421" s="52"/>
      <c r="AP421" s="52"/>
      <c r="AQ421" s="52"/>
      <c r="AR421" s="52"/>
      <c r="AS421" s="52"/>
      <c r="AT421" s="52"/>
      <c r="AU421" s="52"/>
      <c r="AV421" s="52"/>
      <c r="AW421" s="52"/>
      <c r="AX421" s="52"/>
      <c r="AY421" s="52"/>
    </row>
    <row r="422" spans="1:51" x14ac:dyDescent="0.2">
      <c r="A422" s="52"/>
      <c r="B422" s="53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  <c r="AC422" s="52"/>
      <c r="AD422" s="52"/>
      <c r="AE422" s="52"/>
      <c r="AF422" s="52"/>
      <c r="AG422" s="52"/>
      <c r="AH422" s="52"/>
      <c r="AI422" s="52"/>
      <c r="AJ422" s="52"/>
      <c r="AK422" s="52"/>
      <c r="AL422" s="52"/>
      <c r="AM422" s="52"/>
      <c r="AN422" s="52"/>
      <c r="AO422" s="52"/>
      <c r="AP422" s="52"/>
      <c r="AQ422" s="52"/>
      <c r="AR422" s="52"/>
      <c r="AS422" s="52"/>
      <c r="AT422" s="52"/>
      <c r="AU422" s="52"/>
      <c r="AV422" s="52"/>
      <c r="AW422" s="52"/>
      <c r="AX422" s="52"/>
      <c r="AY422" s="52"/>
    </row>
    <row r="423" spans="1:51" x14ac:dyDescent="0.2">
      <c r="A423" s="52"/>
      <c r="B423" s="53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2"/>
      <c r="AG423" s="52"/>
      <c r="AH423" s="52"/>
      <c r="AI423" s="52"/>
      <c r="AJ423" s="52"/>
      <c r="AK423" s="52"/>
      <c r="AL423" s="52"/>
      <c r="AM423" s="52"/>
      <c r="AN423" s="52"/>
      <c r="AO423" s="52"/>
      <c r="AP423" s="52"/>
      <c r="AQ423" s="52"/>
      <c r="AR423" s="52"/>
      <c r="AS423" s="52"/>
      <c r="AT423" s="52"/>
      <c r="AU423" s="52"/>
      <c r="AV423" s="52"/>
      <c r="AW423" s="52"/>
      <c r="AX423" s="52"/>
      <c r="AY423" s="52"/>
    </row>
    <row r="424" spans="1:51" x14ac:dyDescent="0.2">
      <c r="A424" s="52"/>
      <c r="B424" s="53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  <c r="AC424" s="52"/>
      <c r="AD424" s="52"/>
      <c r="AE424" s="52"/>
      <c r="AF424" s="52"/>
      <c r="AG424" s="52"/>
      <c r="AH424" s="52"/>
      <c r="AI424" s="52"/>
      <c r="AJ424" s="52"/>
      <c r="AK424" s="52"/>
      <c r="AL424" s="52"/>
      <c r="AM424" s="52"/>
      <c r="AN424" s="52"/>
      <c r="AO424" s="52"/>
      <c r="AP424" s="52"/>
      <c r="AQ424" s="52"/>
      <c r="AR424" s="52"/>
      <c r="AS424" s="52"/>
      <c r="AT424" s="52"/>
      <c r="AU424" s="52"/>
      <c r="AV424" s="52"/>
      <c r="AW424" s="52"/>
      <c r="AX424" s="52"/>
      <c r="AY424" s="52"/>
    </row>
    <row r="425" spans="1:51" x14ac:dyDescent="0.2">
      <c r="A425" s="52"/>
      <c r="B425" s="53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  <c r="AC425" s="52"/>
      <c r="AD425" s="52"/>
      <c r="AE425" s="52"/>
      <c r="AF425" s="52"/>
      <c r="AG425" s="52"/>
      <c r="AH425" s="52"/>
      <c r="AI425" s="52"/>
      <c r="AJ425" s="52"/>
      <c r="AK425" s="52"/>
      <c r="AL425" s="52"/>
      <c r="AM425" s="52"/>
      <c r="AN425" s="52"/>
      <c r="AO425" s="52"/>
      <c r="AP425" s="52"/>
      <c r="AQ425" s="52"/>
      <c r="AR425" s="52"/>
      <c r="AS425" s="52"/>
      <c r="AT425" s="52"/>
      <c r="AU425" s="52"/>
      <c r="AV425" s="52"/>
      <c r="AW425" s="52"/>
      <c r="AX425" s="52"/>
      <c r="AY425" s="52"/>
    </row>
    <row r="426" spans="1:51" x14ac:dyDescent="0.2">
      <c r="A426" s="52"/>
      <c r="B426" s="53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  <c r="AC426" s="52"/>
      <c r="AD426" s="52"/>
      <c r="AE426" s="52"/>
      <c r="AF426" s="52"/>
      <c r="AG426" s="52"/>
      <c r="AH426" s="52"/>
      <c r="AI426" s="52"/>
      <c r="AJ426" s="52"/>
      <c r="AK426" s="52"/>
      <c r="AL426" s="52"/>
      <c r="AM426" s="52"/>
      <c r="AN426" s="52"/>
      <c r="AO426" s="52"/>
      <c r="AP426" s="52"/>
      <c r="AQ426" s="52"/>
      <c r="AR426" s="52"/>
      <c r="AS426" s="52"/>
      <c r="AT426" s="52"/>
      <c r="AU426" s="52"/>
      <c r="AV426" s="52"/>
      <c r="AW426" s="52"/>
      <c r="AX426" s="52"/>
      <c r="AY426" s="52"/>
    </row>
    <row r="427" spans="1:51" x14ac:dyDescent="0.2">
      <c r="A427" s="52"/>
      <c r="B427" s="53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  <c r="AC427" s="52"/>
      <c r="AD427" s="52"/>
      <c r="AE427" s="52"/>
      <c r="AF427" s="52"/>
      <c r="AG427" s="52"/>
      <c r="AH427" s="52"/>
      <c r="AI427" s="52"/>
      <c r="AJ427" s="52"/>
      <c r="AK427" s="52"/>
      <c r="AL427" s="52"/>
      <c r="AM427" s="52"/>
      <c r="AN427" s="52"/>
      <c r="AO427" s="52"/>
      <c r="AP427" s="52"/>
      <c r="AQ427" s="52"/>
      <c r="AR427" s="52"/>
      <c r="AS427" s="52"/>
      <c r="AT427" s="52"/>
      <c r="AU427" s="52"/>
      <c r="AV427" s="52"/>
      <c r="AW427" s="52"/>
      <c r="AX427" s="52"/>
      <c r="AY427" s="52"/>
    </row>
    <row r="428" spans="1:51" x14ac:dyDescent="0.2">
      <c r="A428" s="52"/>
      <c r="B428" s="53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2"/>
      <c r="AG428" s="52"/>
      <c r="AH428" s="52"/>
      <c r="AI428" s="52"/>
      <c r="AJ428" s="52"/>
      <c r="AK428" s="52"/>
      <c r="AL428" s="52"/>
      <c r="AM428" s="52"/>
      <c r="AN428" s="52"/>
      <c r="AO428" s="52"/>
      <c r="AP428" s="52"/>
      <c r="AQ428" s="52"/>
      <c r="AR428" s="52"/>
      <c r="AS428" s="52"/>
      <c r="AT428" s="52"/>
      <c r="AU428" s="52"/>
      <c r="AV428" s="52"/>
      <c r="AW428" s="52"/>
      <c r="AX428" s="52"/>
      <c r="AY428" s="52"/>
    </row>
    <row r="429" spans="1:51" x14ac:dyDescent="0.2">
      <c r="A429" s="52"/>
      <c r="B429" s="53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2"/>
      <c r="AG429" s="52"/>
      <c r="AH429" s="52"/>
      <c r="AI429" s="52"/>
      <c r="AJ429" s="52"/>
      <c r="AK429" s="52"/>
      <c r="AL429" s="52"/>
      <c r="AM429" s="52"/>
      <c r="AN429" s="52"/>
      <c r="AO429" s="52"/>
      <c r="AP429" s="52"/>
      <c r="AQ429" s="52"/>
      <c r="AR429" s="52"/>
      <c r="AS429" s="52"/>
      <c r="AT429" s="52"/>
      <c r="AU429" s="52"/>
      <c r="AV429" s="52"/>
      <c r="AW429" s="52"/>
      <c r="AX429" s="52"/>
      <c r="AY429" s="52"/>
    </row>
    <row r="430" spans="1:51" x14ac:dyDescent="0.2">
      <c r="A430" s="52"/>
      <c r="B430" s="53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2"/>
      <c r="AG430" s="52"/>
      <c r="AH430" s="52"/>
      <c r="AI430" s="52"/>
      <c r="AJ430" s="52"/>
      <c r="AK430" s="52"/>
      <c r="AL430" s="52"/>
      <c r="AM430" s="52"/>
      <c r="AN430" s="52"/>
      <c r="AO430" s="52"/>
      <c r="AP430" s="52"/>
      <c r="AQ430" s="52"/>
      <c r="AR430" s="52"/>
      <c r="AS430" s="52"/>
      <c r="AT430" s="52"/>
      <c r="AU430" s="52"/>
      <c r="AV430" s="52"/>
      <c r="AW430" s="52"/>
      <c r="AX430" s="52"/>
      <c r="AY430" s="52"/>
    </row>
    <row r="431" spans="1:51" x14ac:dyDescent="0.2">
      <c r="A431" s="52"/>
      <c r="B431" s="53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  <c r="AC431" s="52"/>
      <c r="AD431" s="52"/>
      <c r="AE431" s="52"/>
      <c r="AF431" s="52"/>
      <c r="AG431" s="52"/>
      <c r="AH431" s="52"/>
      <c r="AI431" s="52"/>
      <c r="AJ431" s="52"/>
      <c r="AK431" s="52"/>
      <c r="AL431" s="52"/>
      <c r="AM431" s="52"/>
      <c r="AN431" s="52"/>
      <c r="AO431" s="52"/>
      <c r="AP431" s="52"/>
      <c r="AQ431" s="52"/>
      <c r="AR431" s="52"/>
      <c r="AS431" s="52"/>
      <c r="AT431" s="52"/>
      <c r="AU431" s="52"/>
      <c r="AV431" s="52"/>
      <c r="AW431" s="52"/>
      <c r="AX431" s="52"/>
      <c r="AY431" s="52"/>
    </row>
    <row r="432" spans="1:51" x14ac:dyDescent="0.2">
      <c r="A432" s="52"/>
      <c r="B432" s="53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2"/>
      <c r="AG432" s="52"/>
      <c r="AH432" s="52"/>
      <c r="AI432" s="52"/>
      <c r="AJ432" s="52"/>
      <c r="AK432" s="52"/>
      <c r="AL432" s="52"/>
      <c r="AM432" s="52"/>
      <c r="AN432" s="52"/>
      <c r="AO432" s="52"/>
      <c r="AP432" s="52"/>
      <c r="AQ432" s="52"/>
      <c r="AR432" s="52"/>
      <c r="AS432" s="52"/>
      <c r="AT432" s="52"/>
      <c r="AU432" s="52"/>
      <c r="AV432" s="52"/>
      <c r="AW432" s="52"/>
      <c r="AX432" s="52"/>
      <c r="AY432" s="52"/>
    </row>
    <row r="433" spans="1:51" x14ac:dyDescent="0.2">
      <c r="A433" s="52"/>
      <c r="B433" s="53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2"/>
      <c r="AG433" s="52"/>
      <c r="AH433" s="52"/>
      <c r="AI433" s="52"/>
      <c r="AJ433" s="52"/>
      <c r="AK433" s="52"/>
      <c r="AL433" s="52"/>
      <c r="AM433" s="52"/>
      <c r="AN433" s="52"/>
      <c r="AO433" s="52"/>
      <c r="AP433" s="52"/>
      <c r="AQ433" s="52"/>
      <c r="AR433" s="52"/>
      <c r="AS433" s="52"/>
      <c r="AT433" s="52"/>
      <c r="AU433" s="52"/>
      <c r="AV433" s="52"/>
      <c r="AW433" s="52"/>
      <c r="AX433" s="52"/>
      <c r="AY433" s="52"/>
    </row>
    <row r="434" spans="1:51" x14ac:dyDescent="0.2">
      <c r="A434" s="52"/>
      <c r="B434" s="53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  <c r="AC434" s="52"/>
      <c r="AD434" s="52"/>
      <c r="AE434" s="52"/>
      <c r="AF434" s="52"/>
      <c r="AG434" s="52"/>
      <c r="AH434" s="52"/>
      <c r="AI434" s="52"/>
      <c r="AJ434" s="52"/>
      <c r="AK434" s="52"/>
      <c r="AL434" s="52"/>
      <c r="AM434" s="52"/>
      <c r="AN434" s="52"/>
      <c r="AO434" s="52"/>
      <c r="AP434" s="52"/>
      <c r="AQ434" s="52"/>
      <c r="AR434" s="52"/>
      <c r="AS434" s="52"/>
      <c r="AT434" s="52"/>
      <c r="AU434" s="52"/>
      <c r="AV434" s="52"/>
      <c r="AW434" s="52"/>
      <c r="AX434" s="52"/>
      <c r="AY434" s="52"/>
    </row>
    <row r="435" spans="1:51" x14ac:dyDescent="0.2">
      <c r="A435" s="52"/>
      <c r="B435" s="53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  <c r="AC435" s="52"/>
      <c r="AD435" s="52"/>
      <c r="AE435" s="52"/>
      <c r="AF435" s="52"/>
      <c r="AG435" s="52"/>
      <c r="AH435" s="52"/>
      <c r="AI435" s="52"/>
      <c r="AJ435" s="52"/>
      <c r="AK435" s="52"/>
      <c r="AL435" s="52"/>
      <c r="AM435" s="52"/>
      <c r="AN435" s="52"/>
      <c r="AO435" s="52"/>
      <c r="AP435" s="52"/>
      <c r="AQ435" s="52"/>
      <c r="AR435" s="52"/>
      <c r="AS435" s="52"/>
      <c r="AT435" s="52"/>
      <c r="AU435" s="52"/>
      <c r="AV435" s="52"/>
      <c r="AW435" s="52"/>
      <c r="AX435" s="52"/>
      <c r="AY435" s="52"/>
    </row>
    <row r="436" spans="1:51" x14ac:dyDescent="0.2">
      <c r="A436" s="52"/>
      <c r="B436" s="53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2"/>
      <c r="AG436" s="52"/>
      <c r="AH436" s="52"/>
      <c r="AI436" s="52"/>
      <c r="AJ436" s="52"/>
      <c r="AK436" s="52"/>
      <c r="AL436" s="52"/>
      <c r="AM436" s="52"/>
      <c r="AN436" s="52"/>
      <c r="AO436" s="52"/>
      <c r="AP436" s="52"/>
      <c r="AQ436" s="52"/>
      <c r="AR436" s="52"/>
      <c r="AS436" s="52"/>
      <c r="AT436" s="52"/>
      <c r="AU436" s="52"/>
      <c r="AV436" s="52"/>
      <c r="AW436" s="52"/>
      <c r="AX436" s="52"/>
      <c r="AY436" s="52"/>
    </row>
    <row r="437" spans="1:51" x14ac:dyDescent="0.2">
      <c r="A437" s="52"/>
      <c r="B437" s="53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2"/>
      <c r="AG437" s="52"/>
      <c r="AH437" s="52"/>
      <c r="AI437" s="52"/>
      <c r="AJ437" s="52"/>
      <c r="AK437" s="52"/>
      <c r="AL437" s="52"/>
      <c r="AM437" s="52"/>
      <c r="AN437" s="52"/>
      <c r="AO437" s="52"/>
      <c r="AP437" s="52"/>
      <c r="AQ437" s="52"/>
      <c r="AR437" s="52"/>
      <c r="AS437" s="52"/>
      <c r="AT437" s="52"/>
      <c r="AU437" s="52"/>
      <c r="AV437" s="52"/>
      <c r="AW437" s="52"/>
      <c r="AX437" s="52"/>
      <c r="AY437" s="52"/>
    </row>
    <row r="438" spans="1:51" x14ac:dyDescent="0.2">
      <c r="A438" s="52"/>
      <c r="B438" s="53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2"/>
      <c r="AG438" s="52"/>
      <c r="AH438" s="52"/>
      <c r="AI438" s="52"/>
      <c r="AJ438" s="52"/>
      <c r="AK438" s="52"/>
      <c r="AL438" s="52"/>
      <c r="AM438" s="52"/>
      <c r="AN438" s="52"/>
      <c r="AO438" s="52"/>
      <c r="AP438" s="52"/>
      <c r="AQ438" s="52"/>
      <c r="AR438" s="52"/>
      <c r="AS438" s="52"/>
      <c r="AT438" s="52"/>
      <c r="AU438" s="52"/>
      <c r="AV438" s="52"/>
      <c r="AW438" s="52"/>
      <c r="AX438" s="52"/>
      <c r="AY438" s="52"/>
    </row>
    <row r="439" spans="1:51" x14ac:dyDescent="0.2">
      <c r="A439" s="52"/>
      <c r="B439" s="53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  <c r="AC439" s="52"/>
      <c r="AD439" s="52"/>
      <c r="AE439" s="52"/>
      <c r="AF439" s="52"/>
      <c r="AG439" s="52"/>
      <c r="AH439" s="52"/>
      <c r="AI439" s="52"/>
      <c r="AJ439" s="52"/>
      <c r="AK439" s="52"/>
      <c r="AL439" s="52"/>
      <c r="AM439" s="52"/>
      <c r="AN439" s="52"/>
      <c r="AO439" s="52"/>
      <c r="AP439" s="52"/>
      <c r="AQ439" s="52"/>
      <c r="AR439" s="52"/>
      <c r="AS439" s="52"/>
      <c r="AT439" s="52"/>
      <c r="AU439" s="52"/>
      <c r="AV439" s="52"/>
      <c r="AW439" s="52"/>
      <c r="AX439" s="52"/>
      <c r="AY439" s="52"/>
    </row>
    <row r="440" spans="1:51" x14ac:dyDescent="0.2">
      <c r="A440" s="52"/>
      <c r="B440" s="53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2"/>
      <c r="AE440" s="52"/>
      <c r="AF440" s="52"/>
      <c r="AG440" s="52"/>
      <c r="AH440" s="52"/>
      <c r="AI440" s="52"/>
      <c r="AJ440" s="52"/>
      <c r="AK440" s="52"/>
      <c r="AL440" s="52"/>
      <c r="AM440" s="52"/>
      <c r="AN440" s="52"/>
      <c r="AO440" s="52"/>
      <c r="AP440" s="52"/>
      <c r="AQ440" s="52"/>
      <c r="AR440" s="52"/>
      <c r="AS440" s="52"/>
      <c r="AT440" s="52"/>
      <c r="AU440" s="52"/>
      <c r="AV440" s="52"/>
      <c r="AW440" s="52"/>
      <c r="AX440" s="52"/>
      <c r="AY440" s="52"/>
    </row>
    <row r="441" spans="1:51" x14ac:dyDescent="0.2">
      <c r="A441" s="52"/>
      <c r="B441" s="53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2"/>
      <c r="AG441" s="52"/>
      <c r="AH441" s="52"/>
      <c r="AI441" s="52"/>
      <c r="AJ441" s="52"/>
      <c r="AK441" s="52"/>
      <c r="AL441" s="52"/>
      <c r="AM441" s="52"/>
      <c r="AN441" s="52"/>
      <c r="AO441" s="52"/>
      <c r="AP441" s="52"/>
      <c r="AQ441" s="52"/>
      <c r="AR441" s="52"/>
      <c r="AS441" s="52"/>
      <c r="AT441" s="52"/>
      <c r="AU441" s="52"/>
      <c r="AV441" s="52"/>
      <c r="AW441" s="52"/>
      <c r="AX441" s="52"/>
      <c r="AY441" s="52"/>
    </row>
    <row r="442" spans="1:51" x14ac:dyDescent="0.2">
      <c r="A442" s="52"/>
      <c r="B442" s="53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  <c r="AC442" s="52"/>
      <c r="AD442" s="52"/>
      <c r="AE442" s="52"/>
      <c r="AF442" s="52"/>
      <c r="AG442" s="52"/>
      <c r="AH442" s="52"/>
      <c r="AI442" s="52"/>
      <c r="AJ442" s="52"/>
      <c r="AK442" s="52"/>
      <c r="AL442" s="52"/>
      <c r="AM442" s="52"/>
      <c r="AN442" s="52"/>
      <c r="AO442" s="52"/>
      <c r="AP442" s="52"/>
      <c r="AQ442" s="52"/>
      <c r="AR442" s="52"/>
      <c r="AS442" s="52"/>
      <c r="AT442" s="52"/>
      <c r="AU442" s="52"/>
      <c r="AV442" s="52"/>
      <c r="AW442" s="52"/>
      <c r="AX442" s="52"/>
      <c r="AY442" s="52"/>
    </row>
    <row r="443" spans="1:51" x14ac:dyDescent="0.2">
      <c r="A443" s="52"/>
      <c r="B443" s="53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2"/>
      <c r="AG443" s="52"/>
      <c r="AH443" s="52"/>
      <c r="AI443" s="52"/>
      <c r="AJ443" s="52"/>
      <c r="AK443" s="52"/>
      <c r="AL443" s="52"/>
      <c r="AM443" s="52"/>
      <c r="AN443" s="52"/>
      <c r="AO443" s="52"/>
      <c r="AP443" s="52"/>
      <c r="AQ443" s="52"/>
      <c r="AR443" s="52"/>
      <c r="AS443" s="52"/>
      <c r="AT443" s="52"/>
      <c r="AU443" s="52"/>
      <c r="AV443" s="52"/>
      <c r="AW443" s="52"/>
      <c r="AX443" s="52"/>
      <c r="AY443" s="52"/>
    </row>
    <row r="444" spans="1:51" x14ac:dyDescent="0.2">
      <c r="A444" s="52"/>
      <c r="B444" s="53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2"/>
      <c r="AG444" s="52"/>
      <c r="AH444" s="52"/>
      <c r="AI444" s="52"/>
      <c r="AJ444" s="52"/>
      <c r="AK444" s="52"/>
      <c r="AL444" s="52"/>
      <c r="AM444" s="52"/>
      <c r="AN444" s="52"/>
      <c r="AO444" s="52"/>
      <c r="AP444" s="52"/>
      <c r="AQ444" s="52"/>
      <c r="AR444" s="52"/>
      <c r="AS444" s="52"/>
      <c r="AT444" s="52"/>
      <c r="AU444" s="52"/>
      <c r="AV444" s="52"/>
      <c r="AW444" s="52"/>
      <c r="AX444" s="52"/>
      <c r="AY444" s="52"/>
    </row>
    <row r="445" spans="1:51" x14ac:dyDescent="0.2">
      <c r="A445" s="52"/>
      <c r="B445" s="53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  <c r="AC445" s="52"/>
      <c r="AD445" s="52"/>
      <c r="AE445" s="52"/>
      <c r="AF445" s="52"/>
      <c r="AG445" s="52"/>
      <c r="AH445" s="52"/>
      <c r="AI445" s="52"/>
      <c r="AJ445" s="52"/>
      <c r="AK445" s="52"/>
      <c r="AL445" s="52"/>
      <c r="AM445" s="52"/>
      <c r="AN445" s="52"/>
      <c r="AO445" s="52"/>
      <c r="AP445" s="52"/>
      <c r="AQ445" s="52"/>
      <c r="AR445" s="52"/>
      <c r="AS445" s="52"/>
      <c r="AT445" s="52"/>
      <c r="AU445" s="52"/>
      <c r="AV445" s="52"/>
      <c r="AW445" s="52"/>
      <c r="AX445" s="52"/>
      <c r="AY445" s="52"/>
    </row>
    <row r="446" spans="1:51" x14ac:dyDescent="0.2">
      <c r="A446" s="52"/>
      <c r="B446" s="53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2"/>
      <c r="AG446" s="52"/>
      <c r="AH446" s="52"/>
      <c r="AI446" s="52"/>
      <c r="AJ446" s="52"/>
      <c r="AK446" s="52"/>
      <c r="AL446" s="52"/>
      <c r="AM446" s="52"/>
      <c r="AN446" s="52"/>
      <c r="AO446" s="52"/>
      <c r="AP446" s="52"/>
      <c r="AQ446" s="52"/>
      <c r="AR446" s="52"/>
      <c r="AS446" s="52"/>
      <c r="AT446" s="52"/>
      <c r="AU446" s="52"/>
      <c r="AV446" s="52"/>
      <c r="AW446" s="52"/>
      <c r="AX446" s="52"/>
      <c r="AY446" s="52"/>
    </row>
    <row r="447" spans="1:51" x14ac:dyDescent="0.2">
      <c r="A447" s="52"/>
      <c r="B447" s="53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  <c r="AC447" s="52"/>
      <c r="AD447" s="52"/>
      <c r="AE447" s="52"/>
      <c r="AF447" s="52"/>
      <c r="AG447" s="52"/>
      <c r="AH447" s="52"/>
      <c r="AI447" s="52"/>
      <c r="AJ447" s="52"/>
      <c r="AK447" s="52"/>
      <c r="AL447" s="52"/>
      <c r="AM447" s="52"/>
      <c r="AN447" s="52"/>
      <c r="AO447" s="52"/>
      <c r="AP447" s="52"/>
      <c r="AQ447" s="52"/>
      <c r="AR447" s="52"/>
      <c r="AS447" s="52"/>
      <c r="AT447" s="52"/>
      <c r="AU447" s="52"/>
      <c r="AV447" s="52"/>
      <c r="AW447" s="52"/>
      <c r="AX447" s="52"/>
      <c r="AY447" s="52"/>
    </row>
    <row r="448" spans="1:51" x14ac:dyDescent="0.2">
      <c r="A448" s="52"/>
      <c r="B448" s="53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2"/>
      <c r="AG448" s="52"/>
      <c r="AH448" s="52"/>
      <c r="AI448" s="52"/>
      <c r="AJ448" s="52"/>
      <c r="AK448" s="52"/>
      <c r="AL448" s="52"/>
      <c r="AM448" s="52"/>
      <c r="AN448" s="52"/>
      <c r="AO448" s="52"/>
      <c r="AP448" s="52"/>
      <c r="AQ448" s="52"/>
      <c r="AR448" s="52"/>
      <c r="AS448" s="52"/>
      <c r="AT448" s="52"/>
      <c r="AU448" s="52"/>
      <c r="AV448" s="52"/>
      <c r="AW448" s="52"/>
      <c r="AX448" s="52"/>
      <c r="AY448" s="52"/>
    </row>
    <row r="449" spans="1:51" x14ac:dyDescent="0.2">
      <c r="A449" s="52"/>
      <c r="B449" s="53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2"/>
      <c r="AG449" s="52"/>
      <c r="AH449" s="52"/>
      <c r="AI449" s="52"/>
      <c r="AJ449" s="52"/>
      <c r="AK449" s="52"/>
      <c r="AL449" s="52"/>
      <c r="AM449" s="52"/>
      <c r="AN449" s="52"/>
      <c r="AO449" s="52"/>
      <c r="AP449" s="52"/>
      <c r="AQ449" s="52"/>
      <c r="AR449" s="52"/>
      <c r="AS449" s="52"/>
      <c r="AT449" s="52"/>
      <c r="AU449" s="52"/>
      <c r="AV449" s="52"/>
      <c r="AW449" s="52"/>
      <c r="AX449" s="52"/>
      <c r="AY449" s="52"/>
    </row>
    <row r="450" spans="1:51" x14ac:dyDescent="0.2">
      <c r="A450" s="52"/>
      <c r="B450" s="53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2"/>
      <c r="AG450" s="52"/>
      <c r="AH450" s="52"/>
      <c r="AI450" s="52"/>
      <c r="AJ450" s="52"/>
      <c r="AK450" s="52"/>
      <c r="AL450" s="52"/>
      <c r="AM450" s="52"/>
      <c r="AN450" s="52"/>
      <c r="AO450" s="52"/>
      <c r="AP450" s="52"/>
      <c r="AQ450" s="52"/>
      <c r="AR450" s="52"/>
      <c r="AS450" s="52"/>
      <c r="AT450" s="52"/>
      <c r="AU450" s="52"/>
      <c r="AV450" s="52"/>
      <c r="AW450" s="52"/>
      <c r="AX450" s="52"/>
      <c r="AY450" s="52"/>
    </row>
    <row r="451" spans="1:51" x14ac:dyDescent="0.2">
      <c r="A451" s="52"/>
      <c r="B451" s="53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2"/>
      <c r="AG451" s="52"/>
      <c r="AH451" s="52"/>
      <c r="AI451" s="52"/>
      <c r="AJ451" s="52"/>
      <c r="AK451" s="52"/>
      <c r="AL451" s="52"/>
      <c r="AM451" s="52"/>
      <c r="AN451" s="52"/>
      <c r="AO451" s="52"/>
      <c r="AP451" s="52"/>
      <c r="AQ451" s="52"/>
      <c r="AR451" s="52"/>
      <c r="AS451" s="52"/>
      <c r="AT451" s="52"/>
      <c r="AU451" s="52"/>
      <c r="AV451" s="52"/>
      <c r="AW451" s="52"/>
      <c r="AX451" s="52"/>
      <c r="AY451" s="52"/>
    </row>
    <row r="452" spans="1:51" x14ac:dyDescent="0.2">
      <c r="A452" s="52"/>
      <c r="B452" s="53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2"/>
      <c r="AG452" s="52"/>
      <c r="AH452" s="52"/>
      <c r="AI452" s="52"/>
      <c r="AJ452" s="52"/>
      <c r="AK452" s="52"/>
      <c r="AL452" s="52"/>
      <c r="AM452" s="52"/>
      <c r="AN452" s="52"/>
      <c r="AO452" s="52"/>
      <c r="AP452" s="52"/>
      <c r="AQ452" s="52"/>
      <c r="AR452" s="52"/>
      <c r="AS452" s="52"/>
      <c r="AT452" s="52"/>
      <c r="AU452" s="52"/>
      <c r="AV452" s="52"/>
      <c r="AW452" s="52"/>
      <c r="AX452" s="52"/>
      <c r="AY452" s="52"/>
    </row>
    <row r="453" spans="1:51" x14ac:dyDescent="0.2">
      <c r="A453" s="52"/>
      <c r="B453" s="53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2"/>
      <c r="AG453" s="52"/>
      <c r="AH453" s="52"/>
      <c r="AI453" s="52"/>
      <c r="AJ453" s="52"/>
      <c r="AK453" s="52"/>
      <c r="AL453" s="52"/>
      <c r="AM453" s="52"/>
      <c r="AN453" s="52"/>
      <c r="AO453" s="52"/>
      <c r="AP453" s="52"/>
      <c r="AQ453" s="52"/>
      <c r="AR453" s="52"/>
      <c r="AS453" s="52"/>
      <c r="AT453" s="52"/>
      <c r="AU453" s="52"/>
      <c r="AV453" s="52"/>
      <c r="AW453" s="52"/>
      <c r="AX453" s="52"/>
      <c r="AY453" s="52"/>
    </row>
    <row r="454" spans="1:51" x14ac:dyDescent="0.2">
      <c r="A454" s="52"/>
      <c r="B454" s="53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  <c r="AC454" s="52"/>
      <c r="AD454" s="52"/>
      <c r="AE454" s="52"/>
      <c r="AF454" s="52"/>
      <c r="AG454" s="52"/>
      <c r="AH454" s="52"/>
      <c r="AI454" s="52"/>
      <c r="AJ454" s="52"/>
      <c r="AK454" s="52"/>
      <c r="AL454" s="52"/>
      <c r="AM454" s="52"/>
      <c r="AN454" s="52"/>
      <c r="AO454" s="52"/>
      <c r="AP454" s="52"/>
      <c r="AQ454" s="52"/>
      <c r="AR454" s="52"/>
      <c r="AS454" s="52"/>
      <c r="AT454" s="52"/>
      <c r="AU454" s="52"/>
      <c r="AV454" s="52"/>
      <c r="AW454" s="52"/>
      <c r="AX454" s="52"/>
      <c r="AY454" s="52"/>
    </row>
    <row r="455" spans="1:51" x14ac:dyDescent="0.2">
      <c r="A455" s="52"/>
      <c r="B455" s="53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2"/>
      <c r="AG455" s="52"/>
      <c r="AH455" s="52"/>
      <c r="AI455" s="52"/>
      <c r="AJ455" s="52"/>
      <c r="AK455" s="52"/>
      <c r="AL455" s="52"/>
      <c r="AM455" s="52"/>
      <c r="AN455" s="52"/>
      <c r="AO455" s="52"/>
      <c r="AP455" s="52"/>
      <c r="AQ455" s="52"/>
      <c r="AR455" s="52"/>
      <c r="AS455" s="52"/>
      <c r="AT455" s="52"/>
      <c r="AU455" s="52"/>
      <c r="AV455" s="52"/>
      <c r="AW455" s="52"/>
      <c r="AX455" s="52"/>
      <c r="AY455" s="52"/>
    </row>
    <row r="456" spans="1:51" x14ac:dyDescent="0.2">
      <c r="A456" s="52"/>
      <c r="B456" s="53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  <c r="AC456" s="52"/>
      <c r="AD456" s="52"/>
      <c r="AE456" s="52"/>
      <c r="AF456" s="52"/>
      <c r="AG456" s="52"/>
      <c r="AH456" s="52"/>
      <c r="AI456" s="52"/>
      <c r="AJ456" s="52"/>
      <c r="AK456" s="52"/>
      <c r="AL456" s="52"/>
      <c r="AM456" s="52"/>
      <c r="AN456" s="52"/>
      <c r="AO456" s="52"/>
      <c r="AP456" s="52"/>
      <c r="AQ456" s="52"/>
      <c r="AR456" s="52"/>
      <c r="AS456" s="52"/>
      <c r="AT456" s="52"/>
      <c r="AU456" s="52"/>
      <c r="AV456" s="52"/>
      <c r="AW456" s="52"/>
      <c r="AX456" s="52"/>
      <c r="AY456" s="52"/>
    </row>
    <row r="457" spans="1:51" x14ac:dyDescent="0.2">
      <c r="A457" s="52"/>
      <c r="B457" s="53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2"/>
      <c r="AG457" s="52"/>
      <c r="AH457" s="52"/>
      <c r="AI457" s="52"/>
      <c r="AJ457" s="52"/>
      <c r="AK457" s="52"/>
      <c r="AL457" s="52"/>
      <c r="AM457" s="52"/>
      <c r="AN457" s="52"/>
      <c r="AO457" s="52"/>
      <c r="AP457" s="52"/>
      <c r="AQ457" s="52"/>
      <c r="AR457" s="52"/>
      <c r="AS457" s="52"/>
      <c r="AT457" s="52"/>
      <c r="AU457" s="52"/>
      <c r="AV457" s="52"/>
      <c r="AW457" s="52"/>
      <c r="AX457" s="52"/>
      <c r="AY457" s="52"/>
    </row>
    <row r="458" spans="1:51" x14ac:dyDescent="0.2">
      <c r="A458" s="52"/>
      <c r="B458" s="53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  <c r="AC458" s="52"/>
      <c r="AD458" s="52"/>
      <c r="AE458" s="52"/>
      <c r="AF458" s="52"/>
      <c r="AG458" s="52"/>
      <c r="AH458" s="52"/>
      <c r="AI458" s="52"/>
      <c r="AJ458" s="52"/>
      <c r="AK458" s="52"/>
      <c r="AL458" s="52"/>
      <c r="AM458" s="52"/>
      <c r="AN458" s="52"/>
      <c r="AO458" s="52"/>
      <c r="AP458" s="52"/>
      <c r="AQ458" s="52"/>
      <c r="AR458" s="52"/>
      <c r="AS458" s="52"/>
      <c r="AT458" s="52"/>
      <c r="AU458" s="52"/>
      <c r="AV458" s="52"/>
      <c r="AW458" s="52"/>
      <c r="AX458" s="52"/>
      <c r="AY458" s="52"/>
    </row>
    <row r="459" spans="1:51" x14ac:dyDescent="0.2">
      <c r="A459" s="52"/>
      <c r="B459" s="53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2"/>
      <c r="AG459" s="52"/>
      <c r="AH459" s="52"/>
      <c r="AI459" s="52"/>
      <c r="AJ459" s="52"/>
      <c r="AK459" s="52"/>
      <c r="AL459" s="52"/>
      <c r="AM459" s="52"/>
      <c r="AN459" s="52"/>
      <c r="AO459" s="52"/>
      <c r="AP459" s="52"/>
      <c r="AQ459" s="52"/>
      <c r="AR459" s="52"/>
      <c r="AS459" s="52"/>
      <c r="AT459" s="52"/>
      <c r="AU459" s="52"/>
      <c r="AV459" s="52"/>
      <c r="AW459" s="52"/>
      <c r="AX459" s="52"/>
      <c r="AY459" s="52"/>
    </row>
    <row r="460" spans="1:51" x14ac:dyDescent="0.2">
      <c r="A460" s="52"/>
      <c r="B460" s="53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2"/>
      <c r="AG460" s="52"/>
      <c r="AH460" s="52"/>
      <c r="AI460" s="52"/>
      <c r="AJ460" s="52"/>
      <c r="AK460" s="52"/>
      <c r="AL460" s="52"/>
      <c r="AM460" s="52"/>
      <c r="AN460" s="52"/>
      <c r="AO460" s="52"/>
      <c r="AP460" s="52"/>
      <c r="AQ460" s="52"/>
      <c r="AR460" s="52"/>
      <c r="AS460" s="52"/>
      <c r="AT460" s="52"/>
      <c r="AU460" s="52"/>
      <c r="AV460" s="52"/>
      <c r="AW460" s="52"/>
      <c r="AX460" s="52"/>
      <c r="AY460" s="52"/>
    </row>
    <row r="461" spans="1:51" x14ac:dyDescent="0.2">
      <c r="A461" s="52"/>
      <c r="B461" s="53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2"/>
      <c r="AG461" s="52"/>
      <c r="AH461" s="52"/>
      <c r="AI461" s="52"/>
      <c r="AJ461" s="52"/>
      <c r="AK461" s="52"/>
      <c r="AL461" s="52"/>
      <c r="AM461" s="52"/>
      <c r="AN461" s="52"/>
      <c r="AO461" s="52"/>
      <c r="AP461" s="52"/>
      <c r="AQ461" s="52"/>
      <c r="AR461" s="52"/>
      <c r="AS461" s="52"/>
      <c r="AT461" s="52"/>
      <c r="AU461" s="52"/>
      <c r="AV461" s="52"/>
      <c r="AW461" s="52"/>
      <c r="AX461" s="52"/>
      <c r="AY461" s="52"/>
    </row>
    <row r="462" spans="1:51" x14ac:dyDescent="0.2">
      <c r="A462" s="52"/>
      <c r="B462" s="53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  <c r="AC462" s="52"/>
      <c r="AD462" s="52"/>
      <c r="AE462" s="52"/>
      <c r="AF462" s="52"/>
      <c r="AG462" s="52"/>
      <c r="AH462" s="52"/>
      <c r="AI462" s="52"/>
      <c r="AJ462" s="52"/>
      <c r="AK462" s="52"/>
      <c r="AL462" s="52"/>
      <c r="AM462" s="52"/>
      <c r="AN462" s="52"/>
      <c r="AO462" s="52"/>
      <c r="AP462" s="52"/>
      <c r="AQ462" s="52"/>
      <c r="AR462" s="52"/>
      <c r="AS462" s="52"/>
      <c r="AT462" s="52"/>
      <c r="AU462" s="52"/>
      <c r="AV462" s="52"/>
      <c r="AW462" s="52"/>
      <c r="AX462" s="52"/>
      <c r="AY462" s="52"/>
    </row>
    <row r="463" spans="1:51" x14ac:dyDescent="0.2">
      <c r="A463" s="52"/>
      <c r="B463" s="53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2"/>
      <c r="AG463" s="52"/>
      <c r="AH463" s="52"/>
      <c r="AI463" s="52"/>
      <c r="AJ463" s="52"/>
      <c r="AK463" s="52"/>
      <c r="AL463" s="52"/>
      <c r="AM463" s="52"/>
      <c r="AN463" s="52"/>
      <c r="AO463" s="52"/>
      <c r="AP463" s="52"/>
      <c r="AQ463" s="52"/>
      <c r="AR463" s="52"/>
      <c r="AS463" s="52"/>
      <c r="AT463" s="52"/>
      <c r="AU463" s="52"/>
      <c r="AV463" s="52"/>
      <c r="AW463" s="52"/>
      <c r="AX463" s="52"/>
      <c r="AY463" s="52"/>
    </row>
    <row r="464" spans="1:51" x14ac:dyDescent="0.2">
      <c r="A464" s="52"/>
      <c r="B464" s="53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2"/>
      <c r="AG464" s="52"/>
      <c r="AH464" s="52"/>
      <c r="AI464" s="52"/>
      <c r="AJ464" s="52"/>
      <c r="AK464" s="52"/>
      <c r="AL464" s="52"/>
      <c r="AM464" s="52"/>
      <c r="AN464" s="52"/>
      <c r="AO464" s="52"/>
      <c r="AP464" s="52"/>
      <c r="AQ464" s="52"/>
      <c r="AR464" s="52"/>
      <c r="AS464" s="52"/>
      <c r="AT464" s="52"/>
      <c r="AU464" s="52"/>
      <c r="AV464" s="52"/>
      <c r="AW464" s="52"/>
      <c r="AX464" s="52"/>
      <c r="AY464" s="52"/>
    </row>
    <row r="465" spans="1:51" x14ac:dyDescent="0.2">
      <c r="A465" s="52"/>
      <c r="B465" s="53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2"/>
      <c r="AG465" s="52"/>
      <c r="AH465" s="52"/>
      <c r="AI465" s="52"/>
      <c r="AJ465" s="52"/>
      <c r="AK465" s="52"/>
      <c r="AL465" s="52"/>
      <c r="AM465" s="52"/>
      <c r="AN465" s="52"/>
      <c r="AO465" s="52"/>
      <c r="AP465" s="52"/>
      <c r="AQ465" s="52"/>
      <c r="AR465" s="52"/>
      <c r="AS465" s="52"/>
      <c r="AT465" s="52"/>
      <c r="AU465" s="52"/>
      <c r="AV465" s="52"/>
      <c r="AW465" s="52"/>
      <c r="AX465" s="52"/>
      <c r="AY465" s="52"/>
    </row>
    <row r="466" spans="1:51" x14ac:dyDescent="0.2">
      <c r="A466" s="52"/>
      <c r="B466" s="53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  <c r="AC466" s="52"/>
      <c r="AD466" s="52"/>
      <c r="AE466" s="52"/>
      <c r="AF466" s="52"/>
      <c r="AG466" s="52"/>
      <c r="AH466" s="52"/>
      <c r="AI466" s="52"/>
      <c r="AJ466" s="52"/>
      <c r="AK466" s="52"/>
      <c r="AL466" s="52"/>
      <c r="AM466" s="52"/>
      <c r="AN466" s="52"/>
      <c r="AO466" s="52"/>
      <c r="AP466" s="52"/>
      <c r="AQ466" s="52"/>
      <c r="AR466" s="52"/>
      <c r="AS466" s="52"/>
      <c r="AT466" s="52"/>
      <c r="AU466" s="52"/>
      <c r="AV466" s="52"/>
      <c r="AW466" s="52"/>
      <c r="AX466" s="52"/>
      <c r="AY466" s="52"/>
    </row>
    <row r="467" spans="1:51" x14ac:dyDescent="0.2">
      <c r="A467" s="52"/>
      <c r="B467" s="53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2"/>
      <c r="AG467" s="52"/>
      <c r="AH467" s="52"/>
      <c r="AI467" s="52"/>
      <c r="AJ467" s="52"/>
      <c r="AK467" s="52"/>
      <c r="AL467" s="52"/>
      <c r="AM467" s="52"/>
      <c r="AN467" s="52"/>
      <c r="AO467" s="52"/>
      <c r="AP467" s="52"/>
      <c r="AQ467" s="52"/>
      <c r="AR467" s="52"/>
      <c r="AS467" s="52"/>
      <c r="AT467" s="52"/>
      <c r="AU467" s="52"/>
      <c r="AV467" s="52"/>
      <c r="AW467" s="52"/>
      <c r="AX467" s="52"/>
      <c r="AY467" s="52"/>
    </row>
    <row r="468" spans="1:51" x14ac:dyDescent="0.2">
      <c r="A468" s="52"/>
      <c r="B468" s="53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2"/>
      <c r="AG468" s="52"/>
      <c r="AH468" s="52"/>
      <c r="AI468" s="52"/>
      <c r="AJ468" s="52"/>
      <c r="AK468" s="52"/>
      <c r="AL468" s="52"/>
      <c r="AM468" s="52"/>
      <c r="AN468" s="52"/>
      <c r="AO468" s="52"/>
      <c r="AP468" s="52"/>
      <c r="AQ468" s="52"/>
      <c r="AR468" s="52"/>
      <c r="AS468" s="52"/>
      <c r="AT468" s="52"/>
      <c r="AU468" s="52"/>
      <c r="AV468" s="52"/>
      <c r="AW468" s="52"/>
      <c r="AX468" s="52"/>
      <c r="AY468" s="52"/>
    </row>
    <row r="469" spans="1:51" x14ac:dyDescent="0.2">
      <c r="A469" s="52"/>
      <c r="B469" s="53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  <c r="AD469" s="52"/>
      <c r="AE469" s="52"/>
      <c r="AF469" s="52"/>
      <c r="AG469" s="52"/>
      <c r="AH469" s="52"/>
      <c r="AI469" s="52"/>
      <c r="AJ469" s="52"/>
      <c r="AK469" s="52"/>
      <c r="AL469" s="52"/>
      <c r="AM469" s="52"/>
      <c r="AN469" s="52"/>
      <c r="AO469" s="52"/>
      <c r="AP469" s="52"/>
      <c r="AQ469" s="52"/>
      <c r="AR469" s="52"/>
      <c r="AS469" s="52"/>
      <c r="AT469" s="52"/>
      <c r="AU469" s="52"/>
      <c r="AV469" s="52"/>
      <c r="AW469" s="52"/>
      <c r="AX469" s="52"/>
      <c r="AY469" s="52"/>
    </row>
    <row r="470" spans="1:51" x14ac:dyDescent="0.2">
      <c r="A470" s="52"/>
      <c r="B470" s="53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  <c r="AC470" s="52"/>
      <c r="AD470" s="52"/>
      <c r="AE470" s="52"/>
      <c r="AF470" s="52"/>
      <c r="AG470" s="52"/>
      <c r="AH470" s="52"/>
      <c r="AI470" s="52"/>
      <c r="AJ470" s="52"/>
      <c r="AK470" s="52"/>
      <c r="AL470" s="52"/>
      <c r="AM470" s="52"/>
      <c r="AN470" s="52"/>
      <c r="AO470" s="52"/>
      <c r="AP470" s="52"/>
      <c r="AQ470" s="52"/>
      <c r="AR470" s="52"/>
      <c r="AS470" s="52"/>
      <c r="AT470" s="52"/>
      <c r="AU470" s="52"/>
      <c r="AV470" s="52"/>
      <c r="AW470" s="52"/>
      <c r="AX470" s="52"/>
      <c r="AY470" s="52"/>
    </row>
    <row r="471" spans="1:51" x14ac:dyDescent="0.2">
      <c r="A471" s="52"/>
      <c r="B471" s="53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  <c r="AC471" s="52"/>
      <c r="AD471" s="52"/>
      <c r="AE471" s="52"/>
      <c r="AF471" s="52"/>
      <c r="AG471" s="52"/>
      <c r="AH471" s="52"/>
      <c r="AI471" s="52"/>
      <c r="AJ471" s="52"/>
      <c r="AK471" s="52"/>
      <c r="AL471" s="52"/>
      <c r="AM471" s="52"/>
      <c r="AN471" s="52"/>
      <c r="AO471" s="52"/>
      <c r="AP471" s="52"/>
      <c r="AQ471" s="52"/>
      <c r="AR471" s="52"/>
      <c r="AS471" s="52"/>
      <c r="AT471" s="52"/>
      <c r="AU471" s="52"/>
      <c r="AV471" s="52"/>
      <c r="AW471" s="52"/>
      <c r="AX471" s="52"/>
      <c r="AY471" s="52"/>
    </row>
    <row r="472" spans="1:51" x14ac:dyDescent="0.2">
      <c r="A472" s="52"/>
      <c r="B472" s="53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2"/>
      <c r="AG472" s="52"/>
      <c r="AH472" s="52"/>
      <c r="AI472" s="52"/>
      <c r="AJ472" s="52"/>
      <c r="AK472" s="52"/>
      <c r="AL472" s="52"/>
      <c r="AM472" s="52"/>
      <c r="AN472" s="52"/>
      <c r="AO472" s="52"/>
      <c r="AP472" s="52"/>
      <c r="AQ472" s="52"/>
      <c r="AR472" s="52"/>
      <c r="AS472" s="52"/>
      <c r="AT472" s="52"/>
      <c r="AU472" s="52"/>
      <c r="AV472" s="52"/>
      <c r="AW472" s="52"/>
      <c r="AX472" s="52"/>
      <c r="AY472" s="52"/>
    </row>
    <row r="473" spans="1:51" x14ac:dyDescent="0.2">
      <c r="A473" s="52"/>
      <c r="B473" s="53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2"/>
      <c r="AG473" s="52"/>
      <c r="AH473" s="52"/>
      <c r="AI473" s="52"/>
      <c r="AJ473" s="52"/>
      <c r="AK473" s="52"/>
      <c r="AL473" s="52"/>
      <c r="AM473" s="52"/>
      <c r="AN473" s="52"/>
      <c r="AO473" s="52"/>
      <c r="AP473" s="52"/>
      <c r="AQ473" s="52"/>
      <c r="AR473" s="52"/>
      <c r="AS473" s="52"/>
      <c r="AT473" s="52"/>
      <c r="AU473" s="52"/>
      <c r="AV473" s="52"/>
      <c r="AW473" s="52"/>
      <c r="AX473" s="52"/>
      <c r="AY473" s="52"/>
    </row>
    <row r="474" spans="1:51" x14ac:dyDescent="0.2">
      <c r="A474" s="52"/>
      <c r="B474" s="53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2"/>
      <c r="AG474" s="52"/>
      <c r="AH474" s="52"/>
      <c r="AI474" s="52"/>
      <c r="AJ474" s="52"/>
      <c r="AK474" s="52"/>
      <c r="AL474" s="52"/>
      <c r="AM474" s="52"/>
      <c r="AN474" s="52"/>
      <c r="AO474" s="52"/>
      <c r="AP474" s="52"/>
      <c r="AQ474" s="52"/>
      <c r="AR474" s="52"/>
      <c r="AS474" s="52"/>
      <c r="AT474" s="52"/>
      <c r="AU474" s="52"/>
      <c r="AV474" s="52"/>
      <c r="AW474" s="52"/>
      <c r="AX474" s="52"/>
      <c r="AY474" s="52"/>
    </row>
    <row r="475" spans="1:51" x14ac:dyDescent="0.2">
      <c r="A475" s="52"/>
      <c r="B475" s="53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2"/>
      <c r="AG475" s="52"/>
      <c r="AH475" s="52"/>
      <c r="AI475" s="52"/>
      <c r="AJ475" s="52"/>
      <c r="AK475" s="52"/>
      <c r="AL475" s="52"/>
      <c r="AM475" s="52"/>
      <c r="AN475" s="52"/>
      <c r="AO475" s="52"/>
      <c r="AP475" s="52"/>
      <c r="AQ475" s="52"/>
      <c r="AR475" s="52"/>
      <c r="AS475" s="52"/>
      <c r="AT475" s="52"/>
      <c r="AU475" s="52"/>
      <c r="AV475" s="52"/>
      <c r="AW475" s="52"/>
      <c r="AX475" s="52"/>
      <c r="AY475" s="52"/>
    </row>
    <row r="476" spans="1:51" x14ac:dyDescent="0.2">
      <c r="A476" s="52"/>
      <c r="B476" s="53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2"/>
      <c r="AG476" s="52"/>
      <c r="AH476" s="52"/>
      <c r="AI476" s="52"/>
      <c r="AJ476" s="52"/>
      <c r="AK476" s="52"/>
      <c r="AL476" s="52"/>
      <c r="AM476" s="52"/>
      <c r="AN476" s="52"/>
      <c r="AO476" s="52"/>
      <c r="AP476" s="52"/>
      <c r="AQ476" s="52"/>
      <c r="AR476" s="52"/>
      <c r="AS476" s="52"/>
      <c r="AT476" s="52"/>
      <c r="AU476" s="52"/>
      <c r="AV476" s="52"/>
      <c r="AW476" s="52"/>
      <c r="AX476" s="52"/>
      <c r="AY476" s="52"/>
    </row>
    <row r="477" spans="1:51" x14ac:dyDescent="0.2">
      <c r="A477" s="52"/>
      <c r="B477" s="53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2"/>
      <c r="AG477" s="52"/>
      <c r="AH477" s="52"/>
      <c r="AI477" s="52"/>
      <c r="AJ477" s="52"/>
      <c r="AK477" s="52"/>
      <c r="AL477" s="52"/>
      <c r="AM477" s="52"/>
      <c r="AN477" s="52"/>
      <c r="AO477" s="52"/>
      <c r="AP477" s="52"/>
      <c r="AQ477" s="52"/>
      <c r="AR477" s="52"/>
      <c r="AS477" s="52"/>
      <c r="AT477" s="52"/>
      <c r="AU477" s="52"/>
      <c r="AV477" s="52"/>
      <c r="AW477" s="52"/>
      <c r="AX477" s="52"/>
      <c r="AY477" s="52"/>
    </row>
    <row r="478" spans="1:51" x14ac:dyDescent="0.2">
      <c r="A478" s="52"/>
      <c r="B478" s="53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2"/>
      <c r="AG478" s="52"/>
      <c r="AH478" s="52"/>
      <c r="AI478" s="52"/>
      <c r="AJ478" s="52"/>
      <c r="AK478" s="52"/>
      <c r="AL478" s="52"/>
      <c r="AM478" s="52"/>
      <c r="AN478" s="52"/>
      <c r="AO478" s="52"/>
      <c r="AP478" s="52"/>
      <c r="AQ478" s="52"/>
      <c r="AR478" s="52"/>
      <c r="AS478" s="52"/>
      <c r="AT478" s="52"/>
      <c r="AU478" s="52"/>
      <c r="AV478" s="52"/>
      <c r="AW478" s="52"/>
      <c r="AX478" s="52"/>
      <c r="AY478" s="52"/>
    </row>
    <row r="479" spans="1:51" x14ac:dyDescent="0.2">
      <c r="A479" s="52"/>
      <c r="B479" s="53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2"/>
      <c r="AG479" s="52"/>
      <c r="AH479" s="52"/>
      <c r="AI479" s="52"/>
      <c r="AJ479" s="52"/>
      <c r="AK479" s="52"/>
      <c r="AL479" s="52"/>
      <c r="AM479" s="52"/>
      <c r="AN479" s="52"/>
      <c r="AO479" s="52"/>
      <c r="AP479" s="52"/>
      <c r="AQ479" s="52"/>
      <c r="AR479" s="52"/>
      <c r="AS479" s="52"/>
      <c r="AT479" s="52"/>
      <c r="AU479" s="52"/>
      <c r="AV479" s="52"/>
      <c r="AW479" s="52"/>
      <c r="AX479" s="52"/>
      <c r="AY479" s="52"/>
    </row>
    <row r="480" spans="1:51" x14ac:dyDescent="0.2">
      <c r="A480" s="52"/>
      <c r="B480" s="53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2"/>
      <c r="AG480" s="52"/>
      <c r="AH480" s="52"/>
      <c r="AI480" s="52"/>
      <c r="AJ480" s="52"/>
      <c r="AK480" s="52"/>
      <c r="AL480" s="52"/>
      <c r="AM480" s="52"/>
      <c r="AN480" s="52"/>
      <c r="AO480" s="52"/>
      <c r="AP480" s="52"/>
      <c r="AQ480" s="52"/>
      <c r="AR480" s="52"/>
      <c r="AS480" s="52"/>
      <c r="AT480" s="52"/>
      <c r="AU480" s="52"/>
      <c r="AV480" s="52"/>
      <c r="AW480" s="52"/>
      <c r="AX480" s="52"/>
      <c r="AY480" s="52"/>
    </row>
    <row r="481" spans="1:51" x14ac:dyDescent="0.2">
      <c r="A481" s="52"/>
      <c r="B481" s="53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2"/>
      <c r="AG481" s="52"/>
      <c r="AH481" s="52"/>
      <c r="AI481" s="52"/>
      <c r="AJ481" s="52"/>
      <c r="AK481" s="52"/>
      <c r="AL481" s="52"/>
      <c r="AM481" s="52"/>
      <c r="AN481" s="52"/>
      <c r="AO481" s="52"/>
      <c r="AP481" s="52"/>
      <c r="AQ481" s="52"/>
      <c r="AR481" s="52"/>
      <c r="AS481" s="52"/>
      <c r="AT481" s="52"/>
      <c r="AU481" s="52"/>
      <c r="AV481" s="52"/>
      <c r="AW481" s="52"/>
      <c r="AX481" s="52"/>
      <c r="AY481" s="52"/>
    </row>
    <row r="482" spans="1:51" x14ac:dyDescent="0.2">
      <c r="A482" s="52"/>
      <c r="B482" s="53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2"/>
      <c r="AE482" s="52"/>
      <c r="AF482" s="52"/>
      <c r="AG482" s="52"/>
      <c r="AH482" s="52"/>
      <c r="AI482" s="52"/>
      <c r="AJ482" s="52"/>
      <c r="AK482" s="52"/>
      <c r="AL482" s="52"/>
      <c r="AM482" s="52"/>
      <c r="AN482" s="52"/>
      <c r="AO482" s="52"/>
      <c r="AP482" s="52"/>
      <c r="AQ482" s="52"/>
      <c r="AR482" s="52"/>
      <c r="AS482" s="52"/>
      <c r="AT482" s="52"/>
      <c r="AU482" s="52"/>
      <c r="AV482" s="52"/>
      <c r="AW482" s="52"/>
      <c r="AX482" s="52"/>
      <c r="AY482" s="52"/>
    </row>
    <row r="483" spans="1:51" x14ac:dyDescent="0.2">
      <c r="A483" s="52"/>
      <c r="B483" s="53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  <c r="AC483" s="52"/>
      <c r="AD483" s="52"/>
      <c r="AE483" s="52"/>
      <c r="AF483" s="52"/>
      <c r="AG483" s="52"/>
      <c r="AH483" s="52"/>
      <c r="AI483" s="52"/>
      <c r="AJ483" s="52"/>
      <c r="AK483" s="52"/>
      <c r="AL483" s="52"/>
      <c r="AM483" s="52"/>
      <c r="AN483" s="52"/>
      <c r="AO483" s="52"/>
      <c r="AP483" s="52"/>
      <c r="AQ483" s="52"/>
      <c r="AR483" s="52"/>
      <c r="AS483" s="52"/>
      <c r="AT483" s="52"/>
      <c r="AU483" s="52"/>
      <c r="AV483" s="52"/>
      <c r="AW483" s="52"/>
      <c r="AX483" s="52"/>
      <c r="AY483" s="52"/>
    </row>
    <row r="484" spans="1:51" x14ac:dyDescent="0.2">
      <c r="A484" s="52"/>
      <c r="B484" s="53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2"/>
      <c r="AG484" s="52"/>
      <c r="AH484" s="52"/>
      <c r="AI484" s="52"/>
      <c r="AJ484" s="52"/>
      <c r="AK484" s="52"/>
      <c r="AL484" s="52"/>
      <c r="AM484" s="52"/>
      <c r="AN484" s="52"/>
      <c r="AO484" s="52"/>
      <c r="AP484" s="52"/>
      <c r="AQ484" s="52"/>
      <c r="AR484" s="52"/>
      <c r="AS484" s="52"/>
      <c r="AT484" s="52"/>
      <c r="AU484" s="52"/>
      <c r="AV484" s="52"/>
      <c r="AW484" s="52"/>
      <c r="AX484" s="52"/>
      <c r="AY484" s="52"/>
    </row>
    <row r="485" spans="1:51" x14ac:dyDescent="0.2">
      <c r="A485" s="52"/>
      <c r="B485" s="53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2"/>
      <c r="AE485" s="52"/>
      <c r="AF485" s="52"/>
      <c r="AG485" s="52"/>
      <c r="AH485" s="52"/>
      <c r="AI485" s="52"/>
      <c r="AJ485" s="52"/>
      <c r="AK485" s="52"/>
      <c r="AL485" s="52"/>
      <c r="AM485" s="52"/>
      <c r="AN485" s="52"/>
      <c r="AO485" s="52"/>
      <c r="AP485" s="52"/>
      <c r="AQ485" s="52"/>
      <c r="AR485" s="52"/>
      <c r="AS485" s="52"/>
      <c r="AT485" s="52"/>
      <c r="AU485" s="52"/>
      <c r="AV485" s="52"/>
      <c r="AW485" s="52"/>
      <c r="AX485" s="52"/>
      <c r="AY485" s="52"/>
    </row>
    <row r="486" spans="1:51" x14ac:dyDescent="0.2">
      <c r="A486" s="52"/>
      <c r="B486" s="53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  <c r="AC486" s="52"/>
      <c r="AD486" s="52"/>
      <c r="AE486" s="52"/>
      <c r="AF486" s="52"/>
      <c r="AG486" s="52"/>
      <c r="AH486" s="52"/>
      <c r="AI486" s="52"/>
      <c r="AJ486" s="52"/>
      <c r="AK486" s="52"/>
      <c r="AL486" s="52"/>
      <c r="AM486" s="52"/>
      <c r="AN486" s="52"/>
      <c r="AO486" s="52"/>
      <c r="AP486" s="52"/>
      <c r="AQ486" s="52"/>
      <c r="AR486" s="52"/>
      <c r="AS486" s="52"/>
      <c r="AT486" s="52"/>
      <c r="AU486" s="52"/>
      <c r="AV486" s="52"/>
      <c r="AW486" s="52"/>
      <c r="AX486" s="52"/>
      <c r="AY486" s="52"/>
    </row>
    <row r="487" spans="1:51" x14ac:dyDescent="0.2">
      <c r="A487" s="52"/>
      <c r="B487" s="53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  <c r="AC487" s="52"/>
      <c r="AD487" s="52"/>
      <c r="AE487" s="52"/>
      <c r="AF487" s="52"/>
      <c r="AG487" s="52"/>
      <c r="AH487" s="52"/>
      <c r="AI487" s="52"/>
      <c r="AJ487" s="52"/>
      <c r="AK487" s="52"/>
      <c r="AL487" s="52"/>
      <c r="AM487" s="52"/>
      <c r="AN487" s="52"/>
      <c r="AO487" s="52"/>
      <c r="AP487" s="52"/>
      <c r="AQ487" s="52"/>
      <c r="AR487" s="52"/>
      <c r="AS487" s="52"/>
      <c r="AT487" s="52"/>
      <c r="AU487" s="52"/>
      <c r="AV487" s="52"/>
      <c r="AW487" s="52"/>
      <c r="AX487" s="52"/>
      <c r="AY487" s="52"/>
    </row>
    <row r="488" spans="1:51" x14ac:dyDescent="0.2">
      <c r="A488" s="52"/>
      <c r="B488" s="53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2"/>
      <c r="AG488" s="52"/>
      <c r="AH488" s="52"/>
      <c r="AI488" s="52"/>
      <c r="AJ488" s="52"/>
      <c r="AK488" s="52"/>
      <c r="AL488" s="52"/>
      <c r="AM488" s="52"/>
      <c r="AN488" s="52"/>
      <c r="AO488" s="52"/>
      <c r="AP488" s="52"/>
      <c r="AQ488" s="52"/>
      <c r="AR488" s="52"/>
      <c r="AS488" s="52"/>
      <c r="AT488" s="52"/>
      <c r="AU488" s="52"/>
      <c r="AV488" s="52"/>
      <c r="AW488" s="52"/>
      <c r="AX488" s="52"/>
      <c r="AY488" s="52"/>
    </row>
    <row r="489" spans="1:51" x14ac:dyDescent="0.2">
      <c r="A489" s="52"/>
      <c r="B489" s="53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2"/>
      <c r="AG489" s="52"/>
      <c r="AH489" s="52"/>
      <c r="AI489" s="52"/>
      <c r="AJ489" s="52"/>
      <c r="AK489" s="52"/>
      <c r="AL489" s="52"/>
      <c r="AM489" s="52"/>
      <c r="AN489" s="52"/>
      <c r="AO489" s="52"/>
      <c r="AP489" s="52"/>
      <c r="AQ489" s="52"/>
      <c r="AR489" s="52"/>
      <c r="AS489" s="52"/>
      <c r="AT489" s="52"/>
      <c r="AU489" s="52"/>
      <c r="AV489" s="52"/>
      <c r="AW489" s="52"/>
      <c r="AX489" s="52"/>
      <c r="AY489" s="52"/>
    </row>
    <row r="490" spans="1:51" x14ac:dyDescent="0.2">
      <c r="A490" s="52"/>
      <c r="B490" s="53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2"/>
      <c r="AG490" s="52"/>
      <c r="AH490" s="52"/>
      <c r="AI490" s="52"/>
      <c r="AJ490" s="52"/>
      <c r="AK490" s="52"/>
      <c r="AL490" s="52"/>
      <c r="AM490" s="52"/>
      <c r="AN490" s="52"/>
      <c r="AO490" s="52"/>
      <c r="AP490" s="52"/>
      <c r="AQ490" s="52"/>
      <c r="AR490" s="52"/>
      <c r="AS490" s="52"/>
      <c r="AT490" s="52"/>
      <c r="AU490" s="52"/>
      <c r="AV490" s="52"/>
      <c r="AW490" s="52"/>
      <c r="AX490" s="52"/>
      <c r="AY490" s="52"/>
    </row>
    <row r="491" spans="1:51" x14ac:dyDescent="0.2">
      <c r="A491" s="52"/>
      <c r="B491" s="53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2"/>
      <c r="AG491" s="52"/>
      <c r="AH491" s="52"/>
      <c r="AI491" s="52"/>
      <c r="AJ491" s="52"/>
      <c r="AK491" s="52"/>
      <c r="AL491" s="52"/>
      <c r="AM491" s="52"/>
      <c r="AN491" s="52"/>
      <c r="AO491" s="52"/>
      <c r="AP491" s="52"/>
      <c r="AQ491" s="52"/>
      <c r="AR491" s="52"/>
      <c r="AS491" s="52"/>
      <c r="AT491" s="52"/>
      <c r="AU491" s="52"/>
      <c r="AV491" s="52"/>
      <c r="AW491" s="52"/>
      <c r="AX491" s="52"/>
      <c r="AY491" s="52"/>
    </row>
    <row r="492" spans="1:51" x14ac:dyDescent="0.2">
      <c r="A492" s="52"/>
      <c r="B492" s="53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2"/>
      <c r="AE492" s="52"/>
      <c r="AF492" s="52"/>
      <c r="AG492" s="52"/>
      <c r="AH492" s="52"/>
      <c r="AI492" s="52"/>
      <c r="AJ492" s="52"/>
      <c r="AK492" s="52"/>
      <c r="AL492" s="52"/>
      <c r="AM492" s="52"/>
      <c r="AN492" s="52"/>
      <c r="AO492" s="52"/>
      <c r="AP492" s="52"/>
      <c r="AQ492" s="52"/>
      <c r="AR492" s="52"/>
      <c r="AS492" s="52"/>
      <c r="AT492" s="52"/>
      <c r="AU492" s="52"/>
      <c r="AV492" s="52"/>
      <c r="AW492" s="52"/>
      <c r="AX492" s="52"/>
      <c r="AY492" s="52"/>
    </row>
    <row r="493" spans="1:51" x14ac:dyDescent="0.2">
      <c r="A493" s="52"/>
      <c r="B493" s="53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  <c r="AC493" s="52"/>
      <c r="AD493" s="52"/>
      <c r="AE493" s="52"/>
      <c r="AF493" s="52"/>
      <c r="AG493" s="52"/>
      <c r="AH493" s="52"/>
      <c r="AI493" s="52"/>
      <c r="AJ493" s="52"/>
      <c r="AK493" s="52"/>
      <c r="AL493" s="52"/>
      <c r="AM493" s="52"/>
      <c r="AN493" s="52"/>
      <c r="AO493" s="52"/>
      <c r="AP493" s="52"/>
      <c r="AQ493" s="52"/>
      <c r="AR493" s="52"/>
      <c r="AS493" s="52"/>
      <c r="AT493" s="52"/>
      <c r="AU493" s="52"/>
      <c r="AV493" s="52"/>
      <c r="AW493" s="52"/>
      <c r="AX493" s="52"/>
      <c r="AY493" s="52"/>
    </row>
    <row r="494" spans="1:51" x14ac:dyDescent="0.2">
      <c r="A494" s="52"/>
      <c r="B494" s="53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  <c r="AC494" s="52"/>
      <c r="AD494" s="52"/>
      <c r="AE494" s="52"/>
      <c r="AF494" s="52"/>
      <c r="AG494" s="52"/>
      <c r="AH494" s="52"/>
      <c r="AI494" s="52"/>
      <c r="AJ494" s="52"/>
      <c r="AK494" s="52"/>
      <c r="AL494" s="52"/>
      <c r="AM494" s="52"/>
      <c r="AN494" s="52"/>
      <c r="AO494" s="52"/>
      <c r="AP494" s="52"/>
      <c r="AQ494" s="52"/>
      <c r="AR494" s="52"/>
      <c r="AS494" s="52"/>
      <c r="AT494" s="52"/>
      <c r="AU494" s="52"/>
      <c r="AV494" s="52"/>
      <c r="AW494" s="52"/>
      <c r="AX494" s="52"/>
      <c r="AY494" s="52"/>
    </row>
    <row r="495" spans="1:51" x14ac:dyDescent="0.2">
      <c r="A495" s="52"/>
      <c r="B495" s="53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  <c r="AC495" s="52"/>
      <c r="AD495" s="52"/>
      <c r="AE495" s="52"/>
      <c r="AF495" s="52"/>
      <c r="AG495" s="52"/>
      <c r="AH495" s="52"/>
      <c r="AI495" s="52"/>
      <c r="AJ495" s="52"/>
      <c r="AK495" s="52"/>
      <c r="AL495" s="52"/>
      <c r="AM495" s="52"/>
      <c r="AN495" s="52"/>
      <c r="AO495" s="52"/>
      <c r="AP495" s="52"/>
      <c r="AQ495" s="52"/>
      <c r="AR495" s="52"/>
      <c r="AS495" s="52"/>
      <c r="AT495" s="52"/>
      <c r="AU495" s="52"/>
      <c r="AV495" s="52"/>
      <c r="AW495" s="52"/>
      <c r="AX495" s="52"/>
      <c r="AY495" s="52"/>
    </row>
    <row r="496" spans="1:51" x14ac:dyDescent="0.2">
      <c r="A496" s="52"/>
      <c r="B496" s="53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  <c r="AC496" s="52"/>
      <c r="AD496" s="52"/>
      <c r="AE496" s="52"/>
      <c r="AF496" s="52"/>
      <c r="AG496" s="52"/>
      <c r="AH496" s="52"/>
      <c r="AI496" s="52"/>
      <c r="AJ496" s="52"/>
      <c r="AK496" s="52"/>
      <c r="AL496" s="52"/>
      <c r="AM496" s="52"/>
      <c r="AN496" s="52"/>
      <c r="AO496" s="52"/>
      <c r="AP496" s="52"/>
      <c r="AQ496" s="52"/>
      <c r="AR496" s="52"/>
      <c r="AS496" s="52"/>
      <c r="AT496" s="52"/>
      <c r="AU496" s="52"/>
      <c r="AV496" s="52"/>
      <c r="AW496" s="52"/>
      <c r="AX496" s="52"/>
      <c r="AY496" s="52"/>
    </row>
    <row r="497" spans="1:51" x14ac:dyDescent="0.2">
      <c r="A497" s="52"/>
      <c r="B497" s="53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52"/>
      <c r="AG497" s="52"/>
      <c r="AH497" s="52"/>
      <c r="AI497" s="52"/>
      <c r="AJ497" s="52"/>
      <c r="AK497" s="52"/>
      <c r="AL497" s="52"/>
      <c r="AM497" s="52"/>
      <c r="AN497" s="52"/>
      <c r="AO497" s="52"/>
      <c r="AP497" s="52"/>
      <c r="AQ497" s="52"/>
      <c r="AR497" s="52"/>
      <c r="AS497" s="52"/>
      <c r="AT497" s="52"/>
      <c r="AU497" s="52"/>
      <c r="AV497" s="52"/>
      <c r="AW497" s="52"/>
      <c r="AX497" s="52"/>
      <c r="AY497" s="52"/>
    </row>
    <row r="498" spans="1:51" x14ac:dyDescent="0.2">
      <c r="A498" s="52"/>
      <c r="B498" s="53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  <c r="AB498" s="52"/>
      <c r="AC498" s="52"/>
      <c r="AD498" s="52"/>
      <c r="AE498" s="52"/>
      <c r="AF498" s="52"/>
      <c r="AG498" s="52"/>
      <c r="AH498" s="52"/>
      <c r="AI498" s="52"/>
      <c r="AJ498" s="52"/>
      <c r="AK498" s="52"/>
      <c r="AL498" s="52"/>
      <c r="AM498" s="52"/>
      <c r="AN498" s="52"/>
      <c r="AO498" s="52"/>
      <c r="AP498" s="52"/>
      <c r="AQ498" s="52"/>
      <c r="AR498" s="52"/>
      <c r="AS498" s="52"/>
      <c r="AT498" s="52"/>
      <c r="AU498" s="52"/>
      <c r="AV498" s="52"/>
      <c r="AW498" s="52"/>
      <c r="AX498" s="52"/>
      <c r="AY498" s="52"/>
    </row>
    <row r="499" spans="1:51" x14ac:dyDescent="0.2">
      <c r="A499" s="52"/>
      <c r="B499" s="53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  <c r="AC499" s="52"/>
      <c r="AD499" s="52"/>
      <c r="AE499" s="52"/>
      <c r="AF499" s="52"/>
      <c r="AG499" s="52"/>
      <c r="AH499" s="52"/>
      <c r="AI499" s="52"/>
      <c r="AJ499" s="52"/>
      <c r="AK499" s="52"/>
      <c r="AL499" s="52"/>
      <c r="AM499" s="52"/>
      <c r="AN499" s="52"/>
      <c r="AO499" s="52"/>
      <c r="AP499" s="52"/>
      <c r="AQ499" s="52"/>
      <c r="AR499" s="52"/>
      <c r="AS499" s="52"/>
      <c r="AT499" s="52"/>
      <c r="AU499" s="52"/>
      <c r="AV499" s="52"/>
      <c r="AW499" s="52"/>
      <c r="AX499" s="52"/>
      <c r="AY499" s="52"/>
    </row>
    <row r="500" spans="1:51" x14ac:dyDescent="0.2">
      <c r="A500" s="52"/>
      <c r="B500" s="53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  <c r="AD500" s="52"/>
      <c r="AE500" s="52"/>
      <c r="AF500" s="52"/>
      <c r="AG500" s="52"/>
      <c r="AH500" s="52"/>
      <c r="AI500" s="52"/>
      <c r="AJ500" s="52"/>
      <c r="AK500" s="52"/>
      <c r="AL500" s="52"/>
      <c r="AM500" s="52"/>
      <c r="AN500" s="52"/>
      <c r="AO500" s="52"/>
      <c r="AP500" s="52"/>
      <c r="AQ500" s="52"/>
      <c r="AR500" s="52"/>
      <c r="AS500" s="52"/>
      <c r="AT500" s="52"/>
      <c r="AU500" s="52"/>
      <c r="AV500" s="52"/>
      <c r="AW500" s="52"/>
      <c r="AX500" s="52"/>
      <c r="AY500" s="52"/>
    </row>
    <row r="501" spans="1:51" x14ac:dyDescent="0.2">
      <c r="A501" s="52"/>
      <c r="B501" s="53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  <c r="AC501" s="52"/>
      <c r="AD501" s="52"/>
      <c r="AE501" s="52"/>
      <c r="AF501" s="52"/>
      <c r="AG501" s="52"/>
      <c r="AH501" s="52"/>
      <c r="AI501" s="52"/>
      <c r="AJ501" s="52"/>
      <c r="AK501" s="52"/>
      <c r="AL501" s="52"/>
      <c r="AM501" s="52"/>
      <c r="AN501" s="52"/>
      <c r="AO501" s="52"/>
      <c r="AP501" s="52"/>
      <c r="AQ501" s="52"/>
      <c r="AR501" s="52"/>
      <c r="AS501" s="52"/>
      <c r="AT501" s="52"/>
      <c r="AU501" s="52"/>
      <c r="AV501" s="52"/>
      <c r="AW501" s="52"/>
      <c r="AX501" s="52"/>
      <c r="AY501" s="52"/>
    </row>
    <row r="502" spans="1:51" x14ac:dyDescent="0.2">
      <c r="A502" s="52"/>
      <c r="B502" s="53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2"/>
      <c r="AG502" s="52"/>
      <c r="AH502" s="52"/>
      <c r="AI502" s="52"/>
      <c r="AJ502" s="52"/>
      <c r="AK502" s="52"/>
      <c r="AL502" s="52"/>
      <c r="AM502" s="52"/>
      <c r="AN502" s="52"/>
      <c r="AO502" s="52"/>
      <c r="AP502" s="52"/>
      <c r="AQ502" s="52"/>
      <c r="AR502" s="52"/>
      <c r="AS502" s="52"/>
      <c r="AT502" s="52"/>
      <c r="AU502" s="52"/>
      <c r="AV502" s="52"/>
      <c r="AW502" s="52"/>
      <c r="AX502" s="52"/>
      <c r="AY502" s="52"/>
    </row>
    <row r="503" spans="1:51" x14ac:dyDescent="0.2">
      <c r="A503" s="52"/>
      <c r="B503" s="53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  <c r="AD503" s="52"/>
      <c r="AE503" s="52"/>
      <c r="AF503" s="52"/>
      <c r="AG503" s="52"/>
      <c r="AH503" s="52"/>
      <c r="AI503" s="52"/>
      <c r="AJ503" s="52"/>
      <c r="AK503" s="52"/>
      <c r="AL503" s="52"/>
      <c r="AM503" s="52"/>
      <c r="AN503" s="52"/>
      <c r="AO503" s="52"/>
      <c r="AP503" s="52"/>
      <c r="AQ503" s="52"/>
      <c r="AR503" s="52"/>
      <c r="AS503" s="52"/>
      <c r="AT503" s="52"/>
      <c r="AU503" s="52"/>
      <c r="AV503" s="52"/>
      <c r="AW503" s="52"/>
      <c r="AX503" s="52"/>
      <c r="AY503" s="52"/>
    </row>
    <row r="504" spans="1:51" x14ac:dyDescent="0.2">
      <c r="A504" s="52"/>
      <c r="B504" s="53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  <c r="AB504" s="52"/>
      <c r="AC504" s="52"/>
      <c r="AD504" s="52"/>
      <c r="AE504" s="52"/>
      <c r="AF504" s="52"/>
      <c r="AG504" s="52"/>
      <c r="AH504" s="52"/>
      <c r="AI504" s="52"/>
      <c r="AJ504" s="52"/>
      <c r="AK504" s="52"/>
      <c r="AL504" s="52"/>
      <c r="AM504" s="52"/>
      <c r="AN504" s="52"/>
      <c r="AO504" s="52"/>
      <c r="AP504" s="52"/>
      <c r="AQ504" s="52"/>
      <c r="AR504" s="52"/>
      <c r="AS504" s="52"/>
      <c r="AT504" s="52"/>
      <c r="AU504" s="52"/>
      <c r="AV504" s="52"/>
      <c r="AW504" s="52"/>
      <c r="AX504" s="52"/>
      <c r="AY504" s="52"/>
    </row>
    <row r="505" spans="1:51" x14ac:dyDescent="0.2">
      <c r="A505" s="52"/>
      <c r="B505" s="53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52"/>
      <c r="AG505" s="52"/>
      <c r="AH505" s="52"/>
      <c r="AI505" s="52"/>
      <c r="AJ505" s="52"/>
      <c r="AK505" s="52"/>
      <c r="AL505" s="52"/>
      <c r="AM505" s="52"/>
      <c r="AN505" s="52"/>
      <c r="AO505" s="52"/>
      <c r="AP505" s="52"/>
      <c r="AQ505" s="52"/>
      <c r="AR505" s="52"/>
      <c r="AS505" s="52"/>
      <c r="AT505" s="52"/>
      <c r="AU505" s="52"/>
      <c r="AV505" s="52"/>
      <c r="AW505" s="52"/>
      <c r="AX505" s="52"/>
      <c r="AY505" s="52"/>
    </row>
    <row r="506" spans="1:51" x14ac:dyDescent="0.2">
      <c r="A506" s="52"/>
      <c r="B506" s="53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2"/>
      <c r="AG506" s="52"/>
      <c r="AH506" s="52"/>
      <c r="AI506" s="52"/>
      <c r="AJ506" s="52"/>
      <c r="AK506" s="52"/>
      <c r="AL506" s="52"/>
      <c r="AM506" s="52"/>
      <c r="AN506" s="52"/>
      <c r="AO506" s="52"/>
      <c r="AP506" s="52"/>
      <c r="AQ506" s="52"/>
      <c r="AR506" s="52"/>
      <c r="AS506" s="52"/>
      <c r="AT506" s="52"/>
      <c r="AU506" s="52"/>
      <c r="AV506" s="52"/>
      <c r="AW506" s="52"/>
      <c r="AX506" s="52"/>
      <c r="AY506" s="52"/>
    </row>
    <row r="507" spans="1:51" x14ac:dyDescent="0.2">
      <c r="A507" s="52"/>
      <c r="B507" s="53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  <c r="AC507" s="52"/>
      <c r="AD507" s="52"/>
      <c r="AE507" s="52"/>
      <c r="AF507" s="52"/>
      <c r="AG507" s="52"/>
      <c r="AH507" s="52"/>
      <c r="AI507" s="52"/>
      <c r="AJ507" s="52"/>
      <c r="AK507" s="52"/>
      <c r="AL507" s="52"/>
      <c r="AM507" s="52"/>
      <c r="AN507" s="52"/>
      <c r="AO507" s="52"/>
      <c r="AP507" s="52"/>
      <c r="AQ507" s="52"/>
      <c r="AR507" s="52"/>
      <c r="AS507" s="52"/>
      <c r="AT507" s="52"/>
      <c r="AU507" s="52"/>
      <c r="AV507" s="52"/>
      <c r="AW507" s="52"/>
      <c r="AX507" s="52"/>
      <c r="AY507" s="52"/>
    </row>
    <row r="508" spans="1:51" x14ac:dyDescent="0.2">
      <c r="A508" s="52"/>
      <c r="B508" s="53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  <c r="AB508" s="52"/>
      <c r="AC508" s="52"/>
      <c r="AD508" s="52"/>
      <c r="AE508" s="52"/>
      <c r="AF508" s="52"/>
      <c r="AG508" s="52"/>
      <c r="AH508" s="52"/>
      <c r="AI508" s="52"/>
      <c r="AJ508" s="52"/>
      <c r="AK508" s="52"/>
      <c r="AL508" s="52"/>
      <c r="AM508" s="52"/>
      <c r="AN508" s="52"/>
      <c r="AO508" s="52"/>
      <c r="AP508" s="52"/>
      <c r="AQ508" s="52"/>
      <c r="AR508" s="52"/>
      <c r="AS508" s="52"/>
      <c r="AT508" s="52"/>
      <c r="AU508" s="52"/>
      <c r="AV508" s="52"/>
      <c r="AW508" s="52"/>
      <c r="AX508" s="52"/>
      <c r="AY508" s="52"/>
    </row>
    <row r="509" spans="1:51" x14ac:dyDescent="0.2">
      <c r="A509" s="52"/>
      <c r="B509" s="53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  <c r="AC509" s="52"/>
      <c r="AD509" s="52"/>
      <c r="AE509" s="52"/>
      <c r="AF509" s="52"/>
      <c r="AG509" s="52"/>
      <c r="AH509" s="52"/>
      <c r="AI509" s="52"/>
      <c r="AJ509" s="52"/>
      <c r="AK509" s="52"/>
      <c r="AL509" s="52"/>
      <c r="AM509" s="52"/>
      <c r="AN509" s="52"/>
      <c r="AO509" s="52"/>
      <c r="AP509" s="52"/>
      <c r="AQ509" s="52"/>
      <c r="AR509" s="52"/>
      <c r="AS509" s="52"/>
      <c r="AT509" s="52"/>
      <c r="AU509" s="52"/>
      <c r="AV509" s="52"/>
      <c r="AW509" s="52"/>
      <c r="AX509" s="52"/>
      <c r="AY509" s="52"/>
    </row>
    <row r="510" spans="1:51" x14ac:dyDescent="0.2">
      <c r="A510" s="52"/>
      <c r="B510" s="53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  <c r="AC510" s="52"/>
      <c r="AD510" s="52"/>
      <c r="AE510" s="52"/>
      <c r="AF510" s="52"/>
      <c r="AG510" s="52"/>
      <c r="AH510" s="52"/>
      <c r="AI510" s="52"/>
      <c r="AJ510" s="52"/>
      <c r="AK510" s="52"/>
      <c r="AL510" s="52"/>
      <c r="AM510" s="52"/>
      <c r="AN510" s="52"/>
      <c r="AO510" s="52"/>
      <c r="AP510" s="52"/>
      <c r="AQ510" s="52"/>
      <c r="AR510" s="52"/>
      <c r="AS510" s="52"/>
      <c r="AT510" s="52"/>
      <c r="AU510" s="52"/>
      <c r="AV510" s="52"/>
      <c r="AW510" s="52"/>
      <c r="AX510" s="52"/>
      <c r="AY510" s="52"/>
    </row>
    <row r="511" spans="1:51" x14ac:dyDescent="0.2">
      <c r="A511" s="52"/>
      <c r="B511" s="53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  <c r="AD511" s="52"/>
      <c r="AE511" s="52"/>
      <c r="AF511" s="52"/>
      <c r="AG511" s="52"/>
      <c r="AH511" s="52"/>
      <c r="AI511" s="52"/>
      <c r="AJ511" s="52"/>
      <c r="AK511" s="52"/>
      <c r="AL511" s="52"/>
      <c r="AM511" s="52"/>
      <c r="AN511" s="52"/>
      <c r="AO511" s="52"/>
      <c r="AP511" s="52"/>
      <c r="AQ511" s="52"/>
      <c r="AR511" s="52"/>
      <c r="AS511" s="52"/>
      <c r="AT511" s="52"/>
      <c r="AU511" s="52"/>
      <c r="AV511" s="52"/>
      <c r="AW511" s="52"/>
      <c r="AX511" s="52"/>
      <c r="AY511" s="52"/>
    </row>
    <row r="512" spans="1:51" x14ac:dyDescent="0.2">
      <c r="A512" s="52"/>
      <c r="B512" s="53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  <c r="AB512" s="52"/>
      <c r="AC512" s="52"/>
      <c r="AD512" s="52"/>
      <c r="AE512" s="52"/>
      <c r="AF512" s="52"/>
      <c r="AG512" s="52"/>
      <c r="AH512" s="52"/>
      <c r="AI512" s="52"/>
      <c r="AJ512" s="52"/>
      <c r="AK512" s="52"/>
      <c r="AL512" s="52"/>
      <c r="AM512" s="52"/>
      <c r="AN512" s="52"/>
      <c r="AO512" s="52"/>
      <c r="AP512" s="52"/>
      <c r="AQ512" s="52"/>
      <c r="AR512" s="52"/>
      <c r="AS512" s="52"/>
      <c r="AT512" s="52"/>
      <c r="AU512" s="52"/>
      <c r="AV512" s="52"/>
      <c r="AW512" s="52"/>
      <c r="AX512" s="52"/>
      <c r="AY512" s="52"/>
    </row>
    <row r="513" spans="1:51" x14ac:dyDescent="0.2">
      <c r="A513" s="52"/>
      <c r="B513" s="53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2"/>
      <c r="AG513" s="52"/>
      <c r="AH513" s="52"/>
      <c r="AI513" s="52"/>
      <c r="AJ513" s="52"/>
      <c r="AK513" s="52"/>
      <c r="AL513" s="52"/>
      <c r="AM513" s="52"/>
      <c r="AN513" s="52"/>
      <c r="AO513" s="52"/>
      <c r="AP513" s="52"/>
      <c r="AQ513" s="52"/>
      <c r="AR513" s="52"/>
      <c r="AS513" s="52"/>
      <c r="AT513" s="52"/>
      <c r="AU513" s="52"/>
      <c r="AV513" s="52"/>
      <c r="AW513" s="52"/>
      <c r="AX513" s="52"/>
      <c r="AY513" s="52"/>
    </row>
    <row r="514" spans="1:51" x14ac:dyDescent="0.2">
      <c r="A514" s="52"/>
      <c r="B514" s="53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2"/>
      <c r="AG514" s="52"/>
      <c r="AH514" s="52"/>
      <c r="AI514" s="52"/>
      <c r="AJ514" s="52"/>
      <c r="AK514" s="52"/>
      <c r="AL514" s="52"/>
      <c r="AM514" s="52"/>
      <c r="AN514" s="52"/>
      <c r="AO514" s="52"/>
      <c r="AP514" s="52"/>
      <c r="AQ514" s="52"/>
      <c r="AR514" s="52"/>
      <c r="AS514" s="52"/>
      <c r="AT514" s="52"/>
      <c r="AU514" s="52"/>
      <c r="AV514" s="52"/>
      <c r="AW514" s="52"/>
      <c r="AX514" s="52"/>
      <c r="AY514" s="52"/>
    </row>
    <row r="515" spans="1:51" x14ac:dyDescent="0.2">
      <c r="A515" s="52"/>
      <c r="B515" s="53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2"/>
      <c r="AG515" s="52"/>
      <c r="AH515" s="52"/>
      <c r="AI515" s="52"/>
      <c r="AJ515" s="52"/>
      <c r="AK515" s="52"/>
      <c r="AL515" s="52"/>
      <c r="AM515" s="52"/>
      <c r="AN515" s="52"/>
      <c r="AO515" s="52"/>
      <c r="AP515" s="52"/>
      <c r="AQ515" s="52"/>
      <c r="AR515" s="52"/>
      <c r="AS515" s="52"/>
      <c r="AT515" s="52"/>
      <c r="AU515" s="52"/>
      <c r="AV515" s="52"/>
      <c r="AW515" s="52"/>
      <c r="AX515" s="52"/>
      <c r="AY515" s="52"/>
    </row>
    <row r="516" spans="1:51" x14ac:dyDescent="0.2">
      <c r="A516" s="52"/>
      <c r="B516" s="53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2"/>
      <c r="AG516" s="52"/>
      <c r="AH516" s="52"/>
      <c r="AI516" s="52"/>
      <c r="AJ516" s="52"/>
      <c r="AK516" s="52"/>
      <c r="AL516" s="52"/>
      <c r="AM516" s="52"/>
      <c r="AN516" s="52"/>
      <c r="AO516" s="52"/>
      <c r="AP516" s="52"/>
      <c r="AQ516" s="52"/>
      <c r="AR516" s="52"/>
      <c r="AS516" s="52"/>
      <c r="AT516" s="52"/>
      <c r="AU516" s="52"/>
      <c r="AV516" s="52"/>
      <c r="AW516" s="52"/>
      <c r="AX516" s="52"/>
      <c r="AY516" s="52"/>
    </row>
    <row r="517" spans="1:51" x14ac:dyDescent="0.2">
      <c r="A517" s="52"/>
      <c r="B517" s="53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  <c r="AD517" s="52"/>
      <c r="AE517" s="52"/>
      <c r="AF517" s="52"/>
      <c r="AG517" s="52"/>
      <c r="AH517" s="52"/>
      <c r="AI517" s="52"/>
      <c r="AJ517" s="52"/>
      <c r="AK517" s="52"/>
      <c r="AL517" s="52"/>
      <c r="AM517" s="52"/>
      <c r="AN517" s="52"/>
      <c r="AO517" s="52"/>
      <c r="AP517" s="52"/>
      <c r="AQ517" s="52"/>
      <c r="AR517" s="52"/>
      <c r="AS517" s="52"/>
      <c r="AT517" s="52"/>
      <c r="AU517" s="52"/>
      <c r="AV517" s="52"/>
      <c r="AW517" s="52"/>
      <c r="AX517" s="52"/>
      <c r="AY517" s="52"/>
    </row>
    <row r="518" spans="1:51" x14ac:dyDescent="0.2">
      <c r="A518" s="52"/>
      <c r="B518" s="53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  <c r="AC518" s="52"/>
      <c r="AD518" s="52"/>
      <c r="AE518" s="52"/>
      <c r="AF518" s="52"/>
      <c r="AG518" s="52"/>
      <c r="AH518" s="52"/>
      <c r="AI518" s="52"/>
      <c r="AJ518" s="52"/>
      <c r="AK518" s="52"/>
      <c r="AL518" s="52"/>
      <c r="AM518" s="52"/>
      <c r="AN518" s="52"/>
      <c r="AO518" s="52"/>
      <c r="AP518" s="52"/>
      <c r="AQ518" s="52"/>
      <c r="AR518" s="52"/>
      <c r="AS518" s="52"/>
      <c r="AT518" s="52"/>
      <c r="AU518" s="52"/>
      <c r="AV518" s="52"/>
      <c r="AW518" s="52"/>
      <c r="AX518" s="52"/>
      <c r="AY518" s="52"/>
    </row>
    <row r="519" spans="1:51" x14ac:dyDescent="0.2">
      <c r="A519" s="52"/>
      <c r="B519" s="53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2"/>
      <c r="AG519" s="52"/>
      <c r="AH519" s="52"/>
      <c r="AI519" s="52"/>
      <c r="AJ519" s="52"/>
      <c r="AK519" s="52"/>
      <c r="AL519" s="52"/>
      <c r="AM519" s="52"/>
      <c r="AN519" s="52"/>
      <c r="AO519" s="52"/>
      <c r="AP519" s="52"/>
      <c r="AQ519" s="52"/>
      <c r="AR519" s="52"/>
      <c r="AS519" s="52"/>
      <c r="AT519" s="52"/>
      <c r="AU519" s="52"/>
      <c r="AV519" s="52"/>
      <c r="AW519" s="52"/>
      <c r="AX519" s="52"/>
      <c r="AY519" s="52"/>
    </row>
    <row r="520" spans="1:51" x14ac:dyDescent="0.2">
      <c r="A520" s="52"/>
      <c r="B520" s="53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2"/>
      <c r="AG520" s="52"/>
      <c r="AH520" s="52"/>
      <c r="AI520" s="52"/>
      <c r="AJ520" s="52"/>
      <c r="AK520" s="52"/>
      <c r="AL520" s="52"/>
      <c r="AM520" s="52"/>
      <c r="AN520" s="52"/>
      <c r="AO520" s="52"/>
      <c r="AP520" s="52"/>
      <c r="AQ520" s="52"/>
      <c r="AR520" s="52"/>
      <c r="AS520" s="52"/>
      <c r="AT520" s="52"/>
      <c r="AU520" s="52"/>
      <c r="AV520" s="52"/>
      <c r="AW520" s="52"/>
      <c r="AX520" s="52"/>
      <c r="AY520" s="52"/>
    </row>
    <row r="521" spans="1:51" x14ac:dyDescent="0.2">
      <c r="A521" s="52"/>
      <c r="B521" s="53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2"/>
      <c r="AG521" s="52"/>
      <c r="AH521" s="52"/>
      <c r="AI521" s="52"/>
      <c r="AJ521" s="52"/>
      <c r="AK521" s="52"/>
      <c r="AL521" s="52"/>
      <c r="AM521" s="52"/>
      <c r="AN521" s="52"/>
      <c r="AO521" s="52"/>
      <c r="AP521" s="52"/>
      <c r="AQ521" s="52"/>
      <c r="AR521" s="52"/>
      <c r="AS521" s="52"/>
      <c r="AT521" s="52"/>
      <c r="AU521" s="52"/>
      <c r="AV521" s="52"/>
      <c r="AW521" s="52"/>
      <c r="AX521" s="52"/>
      <c r="AY521" s="52"/>
    </row>
    <row r="522" spans="1:51" x14ac:dyDescent="0.2">
      <c r="A522" s="52"/>
      <c r="B522" s="53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  <c r="AC522" s="52"/>
      <c r="AD522" s="52"/>
      <c r="AE522" s="52"/>
      <c r="AF522" s="52"/>
      <c r="AG522" s="52"/>
      <c r="AH522" s="52"/>
      <c r="AI522" s="52"/>
      <c r="AJ522" s="52"/>
      <c r="AK522" s="52"/>
      <c r="AL522" s="52"/>
      <c r="AM522" s="52"/>
      <c r="AN522" s="52"/>
      <c r="AO522" s="52"/>
      <c r="AP522" s="52"/>
      <c r="AQ522" s="52"/>
      <c r="AR522" s="52"/>
      <c r="AS522" s="52"/>
      <c r="AT522" s="52"/>
      <c r="AU522" s="52"/>
      <c r="AV522" s="52"/>
      <c r="AW522" s="52"/>
      <c r="AX522" s="52"/>
      <c r="AY522" s="52"/>
    </row>
    <row r="523" spans="1:51" x14ac:dyDescent="0.2">
      <c r="A523" s="52"/>
      <c r="B523" s="53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  <c r="AC523" s="52"/>
      <c r="AD523" s="52"/>
      <c r="AE523" s="52"/>
      <c r="AF523" s="52"/>
      <c r="AG523" s="52"/>
      <c r="AH523" s="52"/>
      <c r="AI523" s="52"/>
      <c r="AJ523" s="52"/>
      <c r="AK523" s="52"/>
      <c r="AL523" s="52"/>
      <c r="AM523" s="52"/>
      <c r="AN523" s="52"/>
      <c r="AO523" s="52"/>
      <c r="AP523" s="52"/>
      <c r="AQ523" s="52"/>
      <c r="AR523" s="52"/>
      <c r="AS523" s="52"/>
      <c r="AT523" s="52"/>
      <c r="AU523" s="52"/>
      <c r="AV523" s="52"/>
      <c r="AW523" s="52"/>
      <c r="AX523" s="52"/>
      <c r="AY523" s="52"/>
    </row>
    <row r="524" spans="1:51" x14ac:dyDescent="0.2">
      <c r="A524" s="52"/>
      <c r="B524" s="53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  <c r="AB524" s="52"/>
      <c r="AC524" s="52"/>
      <c r="AD524" s="52"/>
      <c r="AE524" s="52"/>
      <c r="AF524" s="52"/>
      <c r="AG524" s="52"/>
      <c r="AH524" s="52"/>
      <c r="AI524" s="52"/>
      <c r="AJ524" s="52"/>
      <c r="AK524" s="52"/>
      <c r="AL524" s="52"/>
      <c r="AM524" s="52"/>
      <c r="AN524" s="52"/>
      <c r="AO524" s="52"/>
      <c r="AP524" s="52"/>
      <c r="AQ524" s="52"/>
      <c r="AR524" s="52"/>
      <c r="AS524" s="52"/>
      <c r="AT524" s="52"/>
      <c r="AU524" s="52"/>
      <c r="AV524" s="52"/>
      <c r="AW524" s="52"/>
      <c r="AX524" s="52"/>
      <c r="AY524" s="52"/>
    </row>
    <row r="525" spans="1:51" x14ac:dyDescent="0.2">
      <c r="A525" s="52"/>
      <c r="B525" s="53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  <c r="AC525" s="52"/>
      <c r="AD525" s="52"/>
      <c r="AE525" s="52"/>
      <c r="AF525" s="52"/>
      <c r="AG525" s="52"/>
      <c r="AH525" s="52"/>
      <c r="AI525" s="52"/>
      <c r="AJ525" s="52"/>
      <c r="AK525" s="52"/>
      <c r="AL525" s="52"/>
      <c r="AM525" s="52"/>
      <c r="AN525" s="52"/>
      <c r="AO525" s="52"/>
      <c r="AP525" s="52"/>
      <c r="AQ525" s="52"/>
      <c r="AR525" s="52"/>
      <c r="AS525" s="52"/>
      <c r="AT525" s="52"/>
      <c r="AU525" s="52"/>
      <c r="AV525" s="52"/>
      <c r="AW525" s="52"/>
      <c r="AX525" s="52"/>
      <c r="AY525" s="52"/>
    </row>
    <row r="526" spans="1:51" x14ac:dyDescent="0.2">
      <c r="A526" s="52"/>
      <c r="B526" s="53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  <c r="AB526" s="52"/>
      <c r="AC526" s="52"/>
      <c r="AD526" s="52"/>
      <c r="AE526" s="52"/>
      <c r="AF526" s="52"/>
      <c r="AG526" s="52"/>
      <c r="AH526" s="52"/>
      <c r="AI526" s="52"/>
      <c r="AJ526" s="52"/>
      <c r="AK526" s="52"/>
      <c r="AL526" s="52"/>
      <c r="AM526" s="52"/>
      <c r="AN526" s="52"/>
      <c r="AO526" s="52"/>
      <c r="AP526" s="52"/>
      <c r="AQ526" s="52"/>
      <c r="AR526" s="52"/>
      <c r="AS526" s="52"/>
      <c r="AT526" s="52"/>
      <c r="AU526" s="52"/>
      <c r="AV526" s="52"/>
      <c r="AW526" s="52"/>
      <c r="AX526" s="52"/>
      <c r="AY526" s="52"/>
    </row>
    <row r="527" spans="1:51" x14ac:dyDescent="0.2">
      <c r="A527" s="52"/>
      <c r="B527" s="53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2"/>
      <c r="AG527" s="52"/>
      <c r="AH527" s="52"/>
      <c r="AI527" s="52"/>
      <c r="AJ527" s="52"/>
      <c r="AK527" s="52"/>
      <c r="AL527" s="52"/>
      <c r="AM527" s="52"/>
      <c r="AN527" s="52"/>
      <c r="AO527" s="52"/>
      <c r="AP527" s="52"/>
      <c r="AQ527" s="52"/>
      <c r="AR527" s="52"/>
      <c r="AS527" s="52"/>
      <c r="AT527" s="52"/>
      <c r="AU527" s="52"/>
      <c r="AV527" s="52"/>
      <c r="AW527" s="52"/>
      <c r="AX527" s="52"/>
      <c r="AY527" s="52"/>
    </row>
    <row r="528" spans="1:51" x14ac:dyDescent="0.2">
      <c r="A528" s="52"/>
      <c r="B528" s="53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</row>
  </sheetData>
  <mergeCells count="10">
    <mergeCell ref="O14:P14"/>
    <mergeCell ref="Q14:R14"/>
    <mergeCell ref="S14:U14"/>
    <mergeCell ref="B124:U124"/>
    <mergeCell ref="C14:D14"/>
    <mergeCell ref="E14:F14"/>
    <mergeCell ref="G14:H14"/>
    <mergeCell ref="I14:J14"/>
    <mergeCell ref="K14:L14"/>
    <mergeCell ref="M14:N1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2BFB5-9C6A-A04A-B06D-24BBC2D3DF5A}">
  <dimension ref="B1:AR241"/>
  <sheetViews>
    <sheetView showGridLines="0" workbookViewId="0">
      <selection activeCell="B8" sqref="B8"/>
    </sheetView>
  </sheetViews>
  <sheetFormatPr baseColWidth="10" defaultColWidth="8.83203125" defaultRowHeight="15" x14ac:dyDescent="0.2"/>
  <cols>
    <col min="1" max="1" width="2" customWidth="1"/>
    <col min="2" max="2" width="13.6640625" customWidth="1"/>
    <col min="3" max="23" width="6.83203125" customWidth="1"/>
    <col min="24" max="38" width="6.83203125" hidden="1" customWidth="1"/>
    <col min="39" max="44" width="6.83203125" customWidth="1"/>
  </cols>
  <sheetData>
    <row r="1" spans="2:44" ht="10.5" customHeight="1" x14ac:dyDescent="0.2"/>
    <row r="2" spans="2:44" ht="18" customHeight="1" x14ac:dyDescent="0.2">
      <c r="B2" s="99" t="s">
        <v>173</v>
      </c>
    </row>
    <row r="3" spans="2:44" ht="1" customHeight="1" x14ac:dyDescent="0.2"/>
    <row r="4" spans="2:44" x14ac:dyDescent="0.2">
      <c r="B4" s="1" t="s">
        <v>174</v>
      </c>
      <c r="C4" s="271" t="s">
        <v>175</v>
      </c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</row>
    <row r="5" spans="2:44" x14ac:dyDescent="0.2">
      <c r="B5" s="1" t="s">
        <v>2</v>
      </c>
      <c r="C5" s="273" t="s">
        <v>3</v>
      </c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</row>
    <row r="6" spans="2:44" x14ac:dyDescent="0.2">
      <c r="B6" s="1" t="s">
        <v>4</v>
      </c>
      <c r="C6" s="273" t="s">
        <v>5</v>
      </c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</row>
    <row r="7" spans="2:44" ht="37.5" customHeight="1" x14ac:dyDescent="0.2">
      <c r="B7" s="1" t="s">
        <v>6</v>
      </c>
      <c r="C7" s="273" t="s">
        <v>7</v>
      </c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</row>
    <row r="8" spans="2:44" x14ac:dyDescent="0.2">
      <c r="B8" s="1"/>
      <c r="C8" s="273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</row>
    <row r="9" spans="2:44" s="83" customFormat="1" ht="16" thickBot="1" x14ac:dyDescent="0.25">
      <c r="B9" s="300" t="s">
        <v>176</v>
      </c>
      <c r="C9" s="301"/>
      <c r="D9" s="301"/>
      <c r="E9" s="301"/>
    </row>
    <row r="10" spans="2:44" x14ac:dyDescent="0.2">
      <c r="B10" s="97" t="s">
        <v>9</v>
      </c>
      <c r="C10" s="298" t="s">
        <v>10</v>
      </c>
      <c r="D10" s="275"/>
      <c r="E10" s="276"/>
      <c r="F10" s="298" t="s">
        <v>11</v>
      </c>
      <c r="G10" s="275"/>
      <c r="H10" s="276"/>
      <c r="I10" s="298" t="s">
        <v>12</v>
      </c>
      <c r="J10" s="275"/>
      <c r="K10" s="276"/>
      <c r="L10" s="298" t="s">
        <v>13</v>
      </c>
      <c r="M10" s="275"/>
      <c r="N10" s="276"/>
      <c r="O10" s="298" t="s">
        <v>14</v>
      </c>
      <c r="P10" s="275"/>
      <c r="Q10" s="276"/>
      <c r="R10" s="298" t="s">
        <v>15</v>
      </c>
      <c r="S10" s="275"/>
      <c r="T10" s="276"/>
      <c r="U10" s="298" t="s">
        <v>16</v>
      </c>
      <c r="V10" s="275"/>
      <c r="W10" s="276"/>
      <c r="X10" s="296" t="s">
        <v>177</v>
      </c>
      <c r="Y10" s="297"/>
      <c r="Z10" s="297"/>
      <c r="AA10" s="296" t="s">
        <v>178</v>
      </c>
      <c r="AB10" s="297"/>
      <c r="AC10" s="297"/>
      <c r="AD10" s="296" t="s">
        <v>179</v>
      </c>
      <c r="AE10" s="297"/>
      <c r="AF10" s="297"/>
      <c r="AG10" s="296" t="s">
        <v>180</v>
      </c>
      <c r="AH10" s="297"/>
      <c r="AI10" s="297"/>
      <c r="AJ10" s="296" t="s">
        <v>17</v>
      </c>
      <c r="AK10" s="297"/>
      <c r="AL10" s="297"/>
      <c r="AM10" s="298" t="s">
        <v>17</v>
      </c>
      <c r="AN10" s="275"/>
      <c r="AO10" s="276"/>
      <c r="AP10" s="298" t="s">
        <v>62</v>
      </c>
      <c r="AQ10" s="275"/>
      <c r="AR10" s="276"/>
    </row>
    <row r="11" spans="2:44" x14ac:dyDescent="0.2">
      <c r="B11" s="96" t="s">
        <v>181</v>
      </c>
      <c r="C11" s="95" t="s">
        <v>23</v>
      </c>
      <c r="D11" s="94" t="s">
        <v>24</v>
      </c>
      <c r="E11" s="93" t="s">
        <v>25</v>
      </c>
      <c r="F11" s="95" t="s">
        <v>23</v>
      </c>
      <c r="G11" s="94" t="s">
        <v>24</v>
      </c>
      <c r="H11" s="93" t="s">
        <v>25</v>
      </c>
      <c r="I11" s="95" t="s">
        <v>23</v>
      </c>
      <c r="J11" s="94" t="s">
        <v>24</v>
      </c>
      <c r="K11" s="93" t="s">
        <v>25</v>
      </c>
      <c r="L11" s="95" t="s">
        <v>23</v>
      </c>
      <c r="M11" s="94" t="s">
        <v>24</v>
      </c>
      <c r="N11" s="93" t="s">
        <v>25</v>
      </c>
      <c r="O11" s="95" t="s">
        <v>23</v>
      </c>
      <c r="P11" s="94" t="s">
        <v>24</v>
      </c>
      <c r="Q11" s="93" t="s">
        <v>25</v>
      </c>
      <c r="R11" s="95" t="s">
        <v>23</v>
      </c>
      <c r="S11" s="94" t="s">
        <v>24</v>
      </c>
      <c r="T11" s="93" t="s">
        <v>25</v>
      </c>
      <c r="U11" s="95" t="s">
        <v>23</v>
      </c>
      <c r="V11" s="94" t="s">
        <v>24</v>
      </c>
      <c r="W11" s="93" t="s">
        <v>25</v>
      </c>
      <c r="X11" s="94" t="s">
        <v>23</v>
      </c>
      <c r="Y11" s="94" t="s">
        <v>24</v>
      </c>
      <c r="Z11" s="94" t="s">
        <v>25</v>
      </c>
      <c r="AA11" s="94" t="s">
        <v>23</v>
      </c>
      <c r="AB11" s="94" t="s">
        <v>24</v>
      </c>
      <c r="AC11" s="94" t="s">
        <v>25</v>
      </c>
      <c r="AD11" s="94" t="s">
        <v>23</v>
      </c>
      <c r="AE11" s="94" t="s">
        <v>24</v>
      </c>
      <c r="AF11" s="94" t="s">
        <v>25</v>
      </c>
      <c r="AG11" s="94" t="s">
        <v>23</v>
      </c>
      <c r="AH11" s="94" t="s">
        <v>24</v>
      </c>
      <c r="AI11" s="94" t="s">
        <v>25</v>
      </c>
      <c r="AJ11" s="94" t="s">
        <v>23</v>
      </c>
      <c r="AK11" s="94" t="s">
        <v>24</v>
      </c>
      <c r="AL11" s="94" t="s">
        <v>25</v>
      </c>
      <c r="AM11" s="95" t="s">
        <v>23</v>
      </c>
      <c r="AN11" s="94" t="s">
        <v>24</v>
      </c>
      <c r="AO11" s="93" t="s">
        <v>25</v>
      </c>
      <c r="AP11" s="95" t="s">
        <v>23</v>
      </c>
      <c r="AQ11" s="94" t="s">
        <v>24</v>
      </c>
      <c r="AR11" s="93" t="s">
        <v>25</v>
      </c>
    </row>
    <row r="12" spans="2:44" x14ac:dyDescent="0.2">
      <c r="B12" s="44" t="s">
        <v>182</v>
      </c>
      <c r="C12" s="20">
        <v>1</v>
      </c>
      <c r="D12" s="21">
        <v>0</v>
      </c>
      <c r="E12" s="23">
        <v>0</v>
      </c>
      <c r="F12" s="20">
        <v>22</v>
      </c>
      <c r="G12" s="21">
        <v>1</v>
      </c>
      <c r="H12" s="23">
        <v>4.3499999999999996</v>
      </c>
      <c r="I12" s="20">
        <v>64</v>
      </c>
      <c r="J12" s="21">
        <v>3</v>
      </c>
      <c r="K12" s="23">
        <v>4.4800000000000004</v>
      </c>
      <c r="L12" s="20">
        <v>30</v>
      </c>
      <c r="M12" s="21">
        <v>2</v>
      </c>
      <c r="N12" s="23">
        <v>6.25</v>
      </c>
      <c r="O12" s="20">
        <v>9</v>
      </c>
      <c r="P12" s="21">
        <v>1</v>
      </c>
      <c r="Q12" s="23">
        <v>10</v>
      </c>
      <c r="R12" s="20">
        <v>3</v>
      </c>
      <c r="S12" s="21">
        <v>2</v>
      </c>
      <c r="T12" s="23">
        <v>40</v>
      </c>
      <c r="U12" s="20">
        <v>0</v>
      </c>
      <c r="V12" s="21">
        <v>1</v>
      </c>
      <c r="W12" s="23">
        <v>100</v>
      </c>
      <c r="X12" s="25">
        <v>0</v>
      </c>
      <c r="Y12" s="21">
        <v>0</v>
      </c>
      <c r="Z12" s="22">
        <v>0</v>
      </c>
      <c r="AA12" s="21">
        <v>0</v>
      </c>
      <c r="AB12" s="21">
        <v>0</v>
      </c>
      <c r="AC12" s="22">
        <v>0</v>
      </c>
      <c r="AD12" s="21">
        <v>0</v>
      </c>
      <c r="AE12" s="21">
        <v>0</v>
      </c>
      <c r="AF12" s="22">
        <v>0</v>
      </c>
      <c r="AG12" s="21">
        <v>0</v>
      </c>
      <c r="AH12" s="21">
        <v>0</v>
      </c>
      <c r="AI12" s="22">
        <v>0</v>
      </c>
      <c r="AJ12" s="21">
        <v>0</v>
      </c>
      <c r="AK12" s="21">
        <v>0</v>
      </c>
      <c r="AL12" s="26">
        <v>0</v>
      </c>
      <c r="AM12" s="29">
        <f t="shared" ref="AM12:AM75" si="0">X12+AA12+AD12+AG12+AJ12</f>
        <v>0</v>
      </c>
      <c r="AN12" s="30">
        <f t="shared" ref="AN12:AN75" si="1">Y12+AB12+AE12+AH12+AK12</f>
        <v>0</v>
      </c>
      <c r="AO12" s="23">
        <f t="shared" ref="AO12:AO75" si="2">AVERAGE(Z12,AC12,AF12,AI12,AL12)</f>
        <v>0</v>
      </c>
      <c r="AP12" s="20">
        <v>129</v>
      </c>
      <c r="AQ12" s="21">
        <v>10</v>
      </c>
      <c r="AR12" s="23">
        <v>7.19</v>
      </c>
    </row>
    <row r="13" spans="2:44" x14ac:dyDescent="0.2">
      <c r="B13" s="7" t="s">
        <v>183</v>
      </c>
      <c r="C13" s="9">
        <v>1</v>
      </c>
      <c r="D13" s="2">
        <v>1</v>
      </c>
      <c r="E13" s="10">
        <v>50</v>
      </c>
      <c r="F13" s="9">
        <v>3</v>
      </c>
      <c r="G13" s="2">
        <v>6</v>
      </c>
      <c r="H13" s="10">
        <v>66.67</v>
      </c>
      <c r="I13" s="9">
        <v>5</v>
      </c>
      <c r="J13" s="2">
        <v>17</v>
      </c>
      <c r="K13" s="10">
        <v>77.27</v>
      </c>
      <c r="L13" s="9">
        <v>10</v>
      </c>
      <c r="M13" s="2">
        <v>19</v>
      </c>
      <c r="N13" s="10">
        <v>65.52</v>
      </c>
      <c r="O13" s="9">
        <v>3</v>
      </c>
      <c r="P13" s="2">
        <v>11</v>
      </c>
      <c r="Q13" s="10">
        <v>78.569999999999993</v>
      </c>
      <c r="R13" s="9">
        <v>1</v>
      </c>
      <c r="S13" s="2">
        <v>3</v>
      </c>
      <c r="T13" s="10">
        <v>75</v>
      </c>
      <c r="U13" s="9">
        <v>0</v>
      </c>
      <c r="V13" s="2">
        <v>1</v>
      </c>
      <c r="W13" s="10">
        <v>100</v>
      </c>
      <c r="X13" s="6">
        <v>0</v>
      </c>
      <c r="Y13" s="2">
        <v>0</v>
      </c>
      <c r="Z13" s="3">
        <v>0</v>
      </c>
      <c r="AA13" s="2">
        <v>0</v>
      </c>
      <c r="AB13" s="2">
        <v>0</v>
      </c>
      <c r="AC13" s="3">
        <v>0</v>
      </c>
      <c r="AD13" s="2">
        <v>0</v>
      </c>
      <c r="AE13" s="2">
        <v>0</v>
      </c>
      <c r="AF13" s="3">
        <v>0</v>
      </c>
      <c r="AG13" s="2">
        <v>0</v>
      </c>
      <c r="AH13" s="2">
        <v>0</v>
      </c>
      <c r="AI13" s="3">
        <v>0</v>
      </c>
      <c r="AJ13" s="2">
        <v>0</v>
      </c>
      <c r="AK13" s="2">
        <v>0</v>
      </c>
      <c r="AL13" s="27">
        <v>0</v>
      </c>
      <c r="AM13" s="31">
        <f t="shared" si="0"/>
        <v>0</v>
      </c>
      <c r="AN13" s="32">
        <f t="shared" si="1"/>
        <v>0</v>
      </c>
      <c r="AO13" s="10">
        <f t="shared" si="2"/>
        <v>0</v>
      </c>
      <c r="AP13" s="9">
        <v>23</v>
      </c>
      <c r="AQ13" s="2">
        <v>58</v>
      </c>
      <c r="AR13" s="10">
        <v>71.599999999999994</v>
      </c>
    </row>
    <row r="14" spans="2:44" x14ac:dyDescent="0.2">
      <c r="B14" s="7" t="s">
        <v>184</v>
      </c>
      <c r="C14" s="9">
        <v>0</v>
      </c>
      <c r="D14" s="2">
        <v>1</v>
      </c>
      <c r="E14" s="10">
        <v>100</v>
      </c>
      <c r="F14" s="9">
        <v>6</v>
      </c>
      <c r="G14" s="2">
        <v>12</v>
      </c>
      <c r="H14" s="10">
        <v>66.67</v>
      </c>
      <c r="I14" s="9">
        <v>15</v>
      </c>
      <c r="J14" s="2">
        <v>22</v>
      </c>
      <c r="K14" s="10">
        <v>59.46</v>
      </c>
      <c r="L14" s="9">
        <v>16</v>
      </c>
      <c r="M14" s="2">
        <v>19</v>
      </c>
      <c r="N14" s="10">
        <v>54.29</v>
      </c>
      <c r="O14" s="9">
        <v>12</v>
      </c>
      <c r="P14" s="2">
        <v>8</v>
      </c>
      <c r="Q14" s="10">
        <v>40</v>
      </c>
      <c r="R14" s="9">
        <v>1</v>
      </c>
      <c r="S14" s="2">
        <v>2</v>
      </c>
      <c r="T14" s="10">
        <v>66.67</v>
      </c>
      <c r="U14" s="9">
        <v>1</v>
      </c>
      <c r="V14" s="2">
        <v>1</v>
      </c>
      <c r="W14" s="10">
        <v>50</v>
      </c>
      <c r="X14" s="6">
        <v>1</v>
      </c>
      <c r="Y14" s="2">
        <v>0</v>
      </c>
      <c r="Z14" s="3">
        <v>0</v>
      </c>
      <c r="AA14" s="2">
        <v>0</v>
      </c>
      <c r="AB14" s="2">
        <v>0</v>
      </c>
      <c r="AC14" s="3">
        <v>0</v>
      </c>
      <c r="AD14" s="2">
        <v>0</v>
      </c>
      <c r="AE14" s="2">
        <v>0</v>
      </c>
      <c r="AF14" s="3">
        <v>0</v>
      </c>
      <c r="AG14" s="2">
        <v>0</v>
      </c>
      <c r="AH14" s="2">
        <v>0</v>
      </c>
      <c r="AI14" s="3">
        <v>0</v>
      </c>
      <c r="AJ14" s="2">
        <v>0</v>
      </c>
      <c r="AK14" s="2">
        <v>0</v>
      </c>
      <c r="AL14" s="27">
        <v>0</v>
      </c>
      <c r="AM14" s="31">
        <f t="shared" si="0"/>
        <v>1</v>
      </c>
      <c r="AN14" s="32">
        <f t="shared" si="1"/>
        <v>0</v>
      </c>
      <c r="AO14" s="10">
        <f t="shared" si="2"/>
        <v>0</v>
      </c>
      <c r="AP14" s="9">
        <v>52</v>
      </c>
      <c r="AQ14" s="2">
        <v>65</v>
      </c>
      <c r="AR14" s="10">
        <v>55.56</v>
      </c>
    </row>
    <row r="15" spans="2:44" x14ac:dyDescent="0.2">
      <c r="B15" s="7" t="s">
        <v>185</v>
      </c>
      <c r="C15" s="9">
        <v>0</v>
      </c>
      <c r="D15" s="2">
        <v>0</v>
      </c>
      <c r="E15" s="10">
        <v>0</v>
      </c>
      <c r="F15" s="9">
        <v>0</v>
      </c>
      <c r="G15" s="2">
        <v>0</v>
      </c>
      <c r="H15" s="10">
        <v>0</v>
      </c>
      <c r="I15" s="9">
        <v>1</v>
      </c>
      <c r="J15" s="2">
        <v>1</v>
      </c>
      <c r="K15" s="10">
        <v>50</v>
      </c>
      <c r="L15" s="9">
        <v>1</v>
      </c>
      <c r="M15" s="2">
        <v>1</v>
      </c>
      <c r="N15" s="10">
        <v>50</v>
      </c>
      <c r="O15" s="9">
        <v>0</v>
      </c>
      <c r="P15" s="2">
        <v>0</v>
      </c>
      <c r="Q15" s="10">
        <v>0</v>
      </c>
      <c r="R15" s="9">
        <v>0</v>
      </c>
      <c r="S15" s="2">
        <v>0</v>
      </c>
      <c r="T15" s="10">
        <v>0</v>
      </c>
      <c r="U15" s="9">
        <v>0</v>
      </c>
      <c r="V15" s="2">
        <v>0</v>
      </c>
      <c r="W15" s="10">
        <v>0</v>
      </c>
      <c r="X15" s="6">
        <v>0</v>
      </c>
      <c r="Y15" s="2">
        <v>0</v>
      </c>
      <c r="Z15" s="3">
        <v>0</v>
      </c>
      <c r="AA15" s="2">
        <v>0</v>
      </c>
      <c r="AB15" s="2">
        <v>0</v>
      </c>
      <c r="AC15" s="3">
        <v>0</v>
      </c>
      <c r="AD15" s="2">
        <v>0</v>
      </c>
      <c r="AE15" s="2">
        <v>0</v>
      </c>
      <c r="AF15" s="3">
        <v>0</v>
      </c>
      <c r="AG15" s="2">
        <v>0</v>
      </c>
      <c r="AH15" s="2">
        <v>0</v>
      </c>
      <c r="AI15" s="3">
        <v>0</v>
      </c>
      <c r="AJ15" s="2">
        <v>0</v>
      </c>
      <c r="AK15" s="2">
        <v>0</v>
      </c>
      <c r="AL15" s="27">
        <v>0</v>
      </c>
      <c r="AM15" s="31">
        <f t="shared" si="0"/>
        <v>0</v>
      </c>
      <c r="AN15" s="32">
        <f t="shared" si="1"/>
        <v>0</v>
      </c>
      <c r="AO15" s="10">
        <f t="shared" si="2"/>
        <v>0</v>
      </c>
      <c r="AP15" s="9">
        <v>2</v>
      </c>
      <c r="AQ15" s="2">
        <v>2</v>
      </c>
      <c r="AR15" s="10">
        <v>50</v>
      </c>
    </row>
    <row r="16" spans="2:44" x14ac:dyDescent="0.2">
      <c r="B16" s="7" t="s">
        <v>186</v>
      </c>
      <c r="C16" s="9">
        <v>1</v>
      </c>
      <c r="D16" s="2">
        <v>0</v>
      </c>
      <c r="E16" s="10">
        <v>0</v>
      </c>
      <c r="F16" s="9">
        <v>0</v>
      </c>
      <c r="G16" s="2">
        <v>2</v>
      </c>
      <c r="H16" s="10">
        <v>100</v>
      </c>
      <c r="I16" s="9">
        <v>2</v>
      </c>
      <c r="J16" s="2">
        <v>0</v>
      </c>
      <c r="K16" s="10">
        <v>0</v>
      </c>
      <c r="L16" s="9">
        <v>6</v>
      </c>
      <c r="M16" s="2">
        <v>4</v>
      </c>
      <c r="N16" s="10">
        <v>40</v>
      </c>
      <c r="O16" s="9">
        <v>2</v>
      </c>
      <c r="P16" s="2">
        <v>0</v>
      </c>
      <c r="Q16" s="10">
        <v>0</v>
      </c>
      <c r="R16" s="9">
        <v>0</v>
      </c>
      <c r="S16" s="2">
        <v>0</v>
      </c>
      <c r="T16" s="10">
        <v>0</v>
      </c>
      <c r="U16" s="9">
        <v>0</v>
      </c>
      <c r="V16" s="2">
        <v>0</v>
      </c>
      <c r="W16" s="10">
        <v>0</v>
      </c>
      <c r="X16" s="6">
        <v>0</v>
      </c>
      <c r="Y16" s="2">
        <v>0</v>
      </c>
      <c r="Z16" s="3">
        <v>0</v>
      </c>
      <c r="AA16" s="2">
        <v>0</v>
      </c>
      <c r="AB16" s="2">
        <v>0</v>
      </c>
      <c r="AC16" s="3">
        <v>0</v>
      </c>
      <c r="AD16" s="2">
        <v>0</v>
      </c>
      <c r="AE16" s="2">
        <v>0</v>
      </c>
      <c r="AF16" s="3">
        <v>0</v>
      </c>
      <c r="AG16" s="2">
        <v>0</v>
      </c>
      <c r="AH16" s="2">
        <v>0</v>
      </c>
      <c r="AI16" s="3">
        <v>0</v>
      </c>
      <c r="AJ16" s="2">
        <v>0</v>
      </c>
      <c r="AK16" s="2">
        <v>0</v>
      </c>
      <c r="AL16" s="27">
        <v>0</v>
      </c>
      <c r="AM16" s="31">
        <f t="shared" si="0"/>
        <v>0</v>
      </c>
      <c r="AN16" s="32">
        <f t="shared" si="1"/>
        <v>0</v>
      </c>
      <c r="AO16" s="10">
        <f t="shared" si="2"/>
        <v>0</v>
      </c>
      <c r="AP16" s="9">
        <v>11</v>
      </c>
      <c r="AQ16" s="2">
        <v>6</v>
      </c>
      <c r="AR16" s="10">
        <v>35.29</v>
      </c>
    </row>
    <row r="17" spans="2:44" x14ac:dyDescent="0.2">
      <c r="B17" s="7" t="s">
        <v>187</v>
      </c>
      <c r="C17" s="9">
        <v>0</v>
      </c>
      <c r="D17" s="2">
        <v>0</v>
      </c>
      <c r="E17" s="10">
        <v>0</v>
      </c>
      <c r="F17" s="9">
        <v>0</v>
      </c>
      <c r="G17" s="2">
        <v>0</v>
      </c>
      <c r="H17" s="10">
        <v>0</v>
      </c>
      <c r="I17" s="9">
        <v>0</v>
      </c>
      <c r="J17" s="2">
        <v>0</v>
      </c>
      <c r="K17" s="10">
        <v>0</v>
      </c>
      <c r="L17" s="9">
        <v>0</v>
      </c>
      <c r="M17" s="2">
        <v>0</v>
      </c>
      <c r="N17" s="10">
        <v>0</v>
      </c>
      <c r="O17" s="9">
        <v>0</v>
      </c>
      <c r="P17" s="2">
        <v>0</v>
      </c>
      <c r="Q17" s="10">
        <v>0</v>
      </c>
      <c r="R17" s="9">
        <v>0</v>
      </c>
      <c r="S17" s="2">
        <v>0</v>
      </c>
      <c r="T17" s="10">
        <v>0</v>
      </c>
      <c r="U17" s="9">
        <v>0</v>
      </c>
      <c r="V17" s="2">
        <v>0</v>
      </c>
      <c r="W17" s="10">
        <v>0</v>
      </c>
      <c r="X17" s="6">
        <v>0</v>
      </c>
      <c r="Y17" s="2">
        <v>0</v>
      </c>
      <c r="Z17" s="3">
        <v>0</v>
      </c>
      <c r="AA17" s="2">
        <v>0</v>
      </c>
      <c r="AB17" s="2">
        <v>0</v>
      </c>
      <c r="AC17" s="3">
        <v>0</v>
      </c>
      <c r="AD17" s="2">
        <v>0</v>
      </c>
      <c r="AE17" s="2">
        <v>0</v>
      </c>
      <c r="AF17" s="3">
        <v>0</v>
      </c>
      <c r="AG17" s="2">
        <v>0</v>
      </c>
      <c r="AH17" s="2">
        <v>0</v>
      </c>
      <c r="AI17" s="3">
        <v>0</v>
      </c>
      <c r="AJ17" s="2">
        <v>0</v>
      </c>
      <c r="AK17" s="2">
        <v>0</v>
      </c>
      <c r="AL17" s="27">
        <v>0</v>
      </c>
      <c r="AM17" s="31">
        <f t="shared" si="0"/>
        <v>0</v>
      </c>
      <c r="AN17" s="32">
        <f t="shared" si="1"/>
        <v>0</v>
      </c>
      <c r="AO17" s="10">
        <f t="shared" si="2"/>
        <v>0</v>
      </c>
      <c r="AP17" s="9">
        <v>0</v>
      </c>
      <c r="AQ17" s="2">
        <v>0</v>
      </c>
      <c r="AR17" s="10">
        <v>0</v>
      </c>
    </row>
    <row r="18" spans="2:44" ht="28" x14ac:dyDescent="0.2">
      <c r="B18" s="7" t="s">
        <v>188</v>
      </c>
      <c r="C18" s="9">
        <v>0</v>
      </c>
      <c r="D18" s="2">
        <v>1</v>
      </c>
      <c r="E18" s="10">
        <v>100</v>
      </c>
      <c r="F18" s="9">
        <v>1</v>
      </c>
      <c r="G18" s="2">
        <v>0</v>
      </c>
      <c r="H18" s="10">
        <v>0</v>
      </c>
      <c r="I18" s="9">
        <v>0</v>
      </c>
      <c r="J18" s="2">
        <v>1</v>
      </c>
      <c r="K18" s="10">
        <v>100</v>
      </c>
      <c r="L18" s="9">
        <v>0</v>
      </c>
      <c r="M18" s="2">
        <v>3</v>
      </c>
      <c r="N18" s="10">
        <v>100</v>
      </c>
      <c r="O18" s="9">
        <v>0</v>
      </c>
      <c r="P18" s="2">
        <v>1</v>
      </c>
      <c r="Q18" s="10">
        <v>100</v>
      </c>
      <c r="R18" s="9">
        <v>0</v>
      </c>
      <c r="S18" s="2">
        <v>1</v>
      </c>
      <c r="T18" s="10">
        <v>100</v>
      </c>
      <c r="U18" s="9">
        <v>0</v>
      </c>
      <c r="V18" s="2">
        <v>0</v>
      </c>
      <c r="W18" s="10">
        <v>0</v>
      </c>
      <c r="X18" s="6">
        <v>0</v>
      </c>
      <c r="Y18" s="2">
        <v>0</v>
      </c>
      <c r="Z18" s="3">
        <v>0</v>
      </c>
      <c r="AA18" s="2">
        <v>0</v>
      </c>
      <c r="AB18" s="2">
        <v>0</v>
      </c>
      <c r="AC18" s="3">
        <v>0</v>
      </c>
      <c r="AD18" s="2">
        <v>0</v>
      </c>
      <c r="AE18" s="2">
        <v>0</v>
      </c>
      <c r="AF18" s="3">
        <v>0</v>
      </c>
      <c r="AG18" s="2">
        <v>0</v>
      </c>
      <c r="AH18" s="2">
        <v>0</v>
      </c>
      <c r="AI18" s="3">
        <v>0</v>
      </c>
      <c r="AJ18" s="2">
        <v>0</v>
      </c>
      <c r="AK18" s="2">
        <v>0</v>
      </c>
      <c r="AL18" s="27">
        <v>0</v>
      </c>
      <c r="AM18" s="31">
        <f t="shared" si="0"/>
        <v>0</v>
      </c>
      <c r="AN18" s="32">
        <f t="shared" si="1"/>
        <v>0</v>
      </c>
      <c r="AO18" s="10">
        <f t="shared" si="2"/>
        <v>0</v>
      </c>
      <c r="AP18" s="9">
        <v>1</v>
      </c>
      <c r="AQ18" s="2">
        <v>7</v>
      </c>
      <c r="AR18" s="10">
        <v>87.5</v>
      </c>
    </row>
    <row r="19" spans="2:44" x14ac:dyDescent="0.2">
      <c r="B19" s="7" t="s">
        <v>189</v>
      </c>
      <c r="C19" s="9">
        <v>0</v>
      </c>
      <c r="D19" s="2">
        <v>3</v>
      </c>
      <c r="E19" s="10">
        <v>100</v>
      </c>
      <c r="F19" s="9">
        <v>13</v>
      </c>
      <c r="G19" s="2">
        <v>8</v>
      </c>
      <c r="H19" s="10">
        <v>38.1</v>
      </c>
      <c r="I19" s="9">
        <v>31</v>
      </c>
      <c r="J19" s="2">
        <v>55</v>
      </c>
      <c r="K19" s="10">
        <v>63.95</v>
      </c>
      <c r="L19" s="9">
        <v>72</v>
      </c>
      <c r="M19" s="2">
        <v>51</v>
      </c>
      <c r="N19" s="10">
        <v>41.46</v>
      </c>
      <c r="O19" s="9">
        <v>29</v>
      </c>
      <c r="P19" s="2">
        <v>21</v>
      </c>
      <c r="Q19" s="10">
        <v>42</v>
      </c>
      <c r="R19" s="9">
        <v>11</v>
      </c>
      <c r="S19" s="2">
        <v>6</v>
      </c>
      <c r="T19" s="10">
        <v>35.29</v>
      </c>
      <c r="U19" s="9">
        <v>4</v>
      </c>
      <c r="V19" s="2">
        <v>1</v>
      </c>
      <c r="W19" s="10">
        <v>20</v>
      </c>
      <c r="X19" s="6">
        <v>1</v>
      </c>
      <c r="Y19" s="2">
        <v>0</v>
      </c>
      <c r="Z19" s="3">
        <v>0</v>
      </c>
      <c r="AA19" s="2">
        <v>1</v>
      </c>
      <c r="AB19" s="2">
        <v>1</v>
      </c>
      <c r="AC19" s="3">
        <v>50</v>
      </c>
      <c r="AD19" s="2">
        <v>0</v>
      </c>
      <c r="AE19" s="2">
        <v>0</v>
      </c>
      <c r="AF19" s="3">
        <v>0</v>
      </c>
      <c r="AG19" s="2">
        <v>0</v>
      </c>
      <c r="AH19" s="2">
        <v>0</v>
      </c>
      <c r="AI19" s="3">
        <v>0</v>
      </c>
      <c r="AJ19" s="2">
        <v>0</v>
      </c>
      <c r="AK19" s="2">
        <v>0</v>
      </c>
      <c r="AL19" s="27">
        <v>0</v>
      </c>
      <c r="AM19" s="31">
        <f t="shared" si="0"/>
        <v>2</v>
      </c>
      <c r="AN19" s="32">
        <f t="shared" si="1"/>
        <v>1</v>
      </c>
      <c r="AO19" s="10">
        <f t="shared" si="2"/>
        <v>10</v>
      </c>
      <c r="AP19" s="9">
        <v>162</v>
      </c>
      <c r="AQ19" s="2">
        <v>146</v>
      </c>
      <c r="AR19" s="10">
        <v>47.4</v>
      </c>
    </row>
    <row r="20" spans="2:44" x14ac:dyDescent="0.2">
      <c r="B20" s="7" t="s">
        <v>190</v>
      </c>
      <c r="C20" s="9">
        <v>0</v>
      </c>
      <c r="D20" s="2">
        <v>2</v>
      </c>
      <c r="E20" s="10">
        <v>100</v>
      </c>
      <c r="F20" s="9">
        <v>3</v>
      </c>
      <c r="G20" s="2">
        <v>7</v>
      </c>
      <c r="H20" s="10">
        <v>70</v>
      </c>
      <c r="I20" s="9">
        <v>10</v>
      </c>
      <c r="J20" s="2">
        <v>9</v>
      </c>
      <c r="K20" s="10">
        <v>47.37</v>
      </c>
      <c r="L20" s="9">
        <v>21</v>
      </c>
      <c r="M20" s="2">
        <v>17</v>
      </c>
      <c r="N20" s="10">
        <v>44.74</v>
      </c>
      <c r="O20" s="9">
        <v>11</v>
      </c>
      <c r="P20" s="2">
        <v>4</v>
      </c>
      <c r="Q20" s="10">
        <v>26.67</v>
      </c>
      <c r="R20" s="9">
        <v>2</v>
      </c>
      <c r="S20" s="2">
        <v>2</v>
      </c>
      <c r="T20" s="10">
        <v>50</v>
      </c>
      <c r="U20" s="9">
        <v>0</v>
      </c>
      <c r="V20" s="2">
        <v>0</v>
      </c>
      <c r="W20" s="10">
        <v>0</v>
      </c>
      <c r="X20" s="6">
        <v>0</v>
      </c>
      <c r="Y20" s="2">
        <v>0</v>
      </c>
      <c r="Z20" s="3">
        <v>0</v>
      </c>
      <c r="AA20" s="2">
        <v>1</v>
      </c>
      <c r="AB20" s="2">
        <v>0</v>
      </c>
      <c r="AC20" s="3">
        <v>0</v>
      </c>
      <c r="AD20" s="2">
        <v>0</v>
      </c>
      <c r="AE20" s="2">
        <v>0</v>
      </c>
      <c r="AF20" s="3">
        <v>0</v>
      </c>
      <c r="AG20" s="2">
        <v>0</v>
      </c>
      <c r="AH20" s="2">
        <v>0</v>
      </c>
      <c r="AI20" s="3">
        <v>0</v>
      </c>
      <c r="AJ20" s="2">
        <v>0</v>
      </c>
      <c r="AK20" s="2">
        <v>0</v>
      </c>
      <c r="AL20" s="27">
        <v>0</v>
      </c>
      <c r="AM20" s="31">
        <f t="shared" si="0"/>
        <v>1</v>
      </c>
      <c r="AN20" s="32">
        <f t="shared" si="1"/>
        <v>0</v>
      </c>
      <c r="AO20" s="10">
        <f t="shared" si="2"/>
        <v>0</v>
      </c>
      <c r="AP20" s="9">
        <v>48</v>
      </c>
      <c r="AQ20" s="2">
        <v>41</v>
      </c>
      <c r="AR20" s="10">
        <v>46.07</v>
      </c>
    </row>
    <row r="21" spans="2:44" x14ac:dyDescent="0.2">
      <c r="B21" s="7" t="s">
        <v>191</v>
      </c>
      <c r="C21" s="9">
        <v>0</v>
      </c>
      <c r="D21" s="2">
        <v>0</v>
      </c>
      <c r="E21" s="10">
        <v>0</v>
      </c>
      <c r="F21" s="9">
        <v>0</v>
      </c>
      <c r="G21" s="2">
        <v>0</v>
      </c>
      <c r="H21" s="10">
        <v>0</v>
      </c>
      <c r="I21" s="9">
        <v>0</v>
      </c>
      <c r="J21" s="2">
        <v>0</v>
      </c>
      <c r="K21" s="10">
        <v>0</v>
      </c>
      <c r="L21" s="9">
        <v>0</v>
      </c>
      <c r="M21" s="2">
        <v>0</v>
      </c>
      <c r="N21" s="10">
        <v>0</v>
      </c>
      <c r="O21" s="9">
        <v>0</v>
      </c>
      <c r="P21" s="2">
        <v>0</v>
      </c>
      <c r="Q21" s="10">
        <v>0</v>
      </c>
      <c r="R21" s="9">
        <v>0</v>
      </c>
      <c r="S21" s="2">
        <v>0</v>
      </c>
      <c r="T21" s="10">
        <v>0</v>
      </c>
      <c r="U21" s="9">
        <v>0</v>
      </c>
      <c r="V21" s="2">
        <v>0</v>
      </c>
      <c r="W21" s="10">
        <v>0</v>
      </c>
      <c r="X21" s="6">
        <v>0</v>
      </c>
      <c r="Y21" s="2">
        <v>0</v>
      </c>
      <c r="Z21" s="3">
        <v>0</v>
      </c>
      <c r="AA21" s="2">
        <v>0</v>
      </c>
      <c r="AB21" s="2">
        <v>0</v>
      </c>
      <c r="AC21" s="3">
        <v>0</v>
      </c>
      <c r="AD21" s="2">
        <v>0</v>
      </c>
      <c r="AE21" s="2">
        <v>0</v>
      </c>
      <c r="AF21" s="3">
        <v>0</v>
      </c>
      <c r="AG21" s="2">
        <v>0</v>
      </c>
      <c r="AH21" s="2">
        <v>0</v>
      </c>
      <c r="AI21" s="3">
        <v>0</v>
      </c>
      <c r="AJ21" s="2">
        <v>0</v>
      </c>
      <c r="AK21" s="2">
        <v>0</v>
      </c>
      <c r="AL21" s="27">
        <v>0</v>
      </c>
      <c r="AM21" s="31">
        <f t="shared" si="0"/>
        <v>0</v>
      </c>
      <c r="AN21" s="32">
        <f t="shared" si="1"/>
        <v>0</v>
      </c>
      <c r="AO21" s="10">
        <f t="shared" si="2"/>
        <v>0</v>
      </c>
      <c r="AP21" s="9">
        <v>0</v>
      </c>
      <c r="AQ21" s="2">
        <v>0</v>
      </c>
      <c r="AR21" s="10">
        <v>0</v>
      </c>
    </row>
    <row r="22" spans="2:44" x14ac:dyDescent="0.2">
      <c r="B22" s="7" t="s">
        <v>192</v>
      </c>
      <c r="C22" s="9">
        <v>0</v>
      </c>
      <c r="D22" s="2">
        <v>1</v>
      </c>
      <c r="E22" s="10">
        <v>100</v>
      </c>
      <c r="F22" s="9">
        <v>14</v>
      </c>
      <c r="G22" s="2">
        <v>27</v>
      </c>
      <c r="H22" s="10">
        <v>65.849999999999994</v>
      </c>
      <c r="I22" s="9">
        <v>61</v>
      </c>
      <c r="J22" s="2">
        <v>92</v>
      </c>
      <c r="K22" s="10">
        <v>60.13</v>
      </c>
      <c r="L22" s="9">
        <v>100</v>
      </c>
      <c r="M22" s="2">
        <v>132</v>
      </c>
      <c r="N22" s="10">
        <v>56.9</v>
      </c>
      <c r="O22" s="9">
        <v>86</v>
      </c>
      <c r="P22" s="2">
        <v>64</v>
      </c>
      <c r="Q22" s="10">
        <v>42.67</v>
      </c>
      <c r="R22" s="9">
        <v>27</v>
      </c>
      <c r="S22" s="2">
        <v>23</v>
      </c>
      <c r="T22" s="10">
        <v>46</v>
      </c>
      <c r="U22" s="9">
        <v>16</v>
      </c>
      <c r="V22" s="2">
        <v>5</v>
      </c>
      <c r="W22" s="10">
        <v>23.81</v>
      </c>
      <c r="X22" s="6">
        <v>2</v>
      </c>
      <c r="Y22" s="2">
        <v>3</v>
      </c>
      <c r="Z22" s="3">
        <v>60</v>
      </c>
      <c r="AA22" s="2">
        <v>1</v>
      </c>
      <c r="AB22" s="2">
        <v>0</v>
      </c>
      <c r="AC22" s="3">
        <v>0</v>
      </c>
      <c r="AD22" s="2">
        <v>0</v>
      </c>
      <c r="AE22" s="2">
        <v>0</v>
      </c>
      <c r="AF22" s="3">
        <v>0</v>
      </c>
      <c r="AG22" s="2">
        <v>0</v>
      </c>
      <c r="AH22" s="2">
        <v>0</v>
      </c>
      <c r="AI22" s="3">
        <v>0</v>
      </c>
      <c r="AJ22" s="2">
        <v>0</v>
      </c>
      <c r="AK22" s="2">
        <v>0</v>
      </c>
      <c r="AL22" s="27">
        <v>0</v>
      </c>
      <c r="AM22" s="31">
        <f t="shared" si="0"/>
        <v>3</v>
      </c>
      <c r="AN22" s="32">
        <f t="shared" si="1"/>
        <v>3</v>
      </c>
      <c r="AO22" s="10">
        <f t="shared" si="2"/>
        <v>12</v>
      </c>
      <c r="AP22" s="9">
        <v>307</v>
      </c>
      <c r="AQ22" s="2">
        <v>347</v>
      </c>
      <c r="AR22" s="10">
        <v>53.06</v>
      </c>
    </row>
    <row r="23" spans="2:44" x14ac:dyDescent="0.2">
      <c r="B23" s="7" t="s">
        <v>193</v>
      </c>
      <c r="C23" s="9">
        <v>0</v>
      </c>
      <c r="D23" s="2">
        <v>0</v>
      </c>
      <c r="E23" s="10">
        <v>0</v>
      </c>
      <c r="F23" s="9">
        <v>9</v>
      </c>
      <c r="G23" s="2">
        <v>28</v>
      </c>
      <c r="H23" s="10">
        <v>75.680000000000007</v>
      </c>
      <c r="I23" s="9">
        <v>46</v>
      </c>
      <c r="J23" s="2">
        <v>51</v>
      </c>
      <c r="K23" s="10">
        <v>52.58</v>
      </c>
      <c r="L23" s="9">
        <v>51</v>
      </c>
      <c r="M23" s="2">
        <v>41</v>
      </c>
      <c r="N23" s="10">
        <v>44.57</v>
      </c>
      <c r="O23" s="9">
        <v>27</v>
      </c>
      <c r="P23" s="2">
        <v>21</v>
      </c>
      <c r="Q23" s="10">
        <v>43.75</v>
      </c>
      <c r="R23" s="9">
        <v>14</v>
      </c>
      <c r="S23" s="2">
        <v>5</v>
      </c>
      <c r="T23" s="10">
        <v>26.32</v>
      </c>
      <c r="U23" s="9">
        <v>2</v>
      </c>
      <c r="V23" s="2">
        <v>0</v>
      </c>
      <c r="W23" s="10">
        <v>0</v>
      </c>
      <c r="X23" s="6">
        <v>1</v>
      </c>
      <c r="Y23" s="2">
        <v>0</v>
      </c>
      <c r="Z23" s="3">
        <v>0</v>
      </c>
      <c r="AA23" s="2">
        <v>0</v>
      </c>
      <c r="AB23" s="2">
        <v>0</v>
      </c>
      <c r="AC23" s="3">
        <v>0</v>
      </c>
      <c r="AD23" s="2">
        <v>0</v>
      </c>
      <c r="AE23" s="2">
        <v>0</v>
      </c>
      <c r="AF23" s="3">
        <v>0</v>
      </c>
      <c r="AG23" s="2">
        <v>0</v>
      </c>
      <c r="AH23" s="2">
        <v>0</v>
      </c>
      <c r="AI23" s="3">
        <v>0</v>
      </c>
      <c r="AJ23" s="2">
        <v>0</v>
      </c>
      <c r="AK23" s="2">
        <v>0</v>
      </c>
      <c r="AL23" s="27">
        <v>0</v>
      </c>
      <c r="AM23" s="31">
        <f t="shared" si="0"/>
        <v>1</v>
      </c>
      <c r="AN23" s="32">
        <f t="shared" si="1"/>
        <v>0</v>
      </c>
      <c r="AO23" s="10">
        <f t="shared" si="2"/>
        <v>0</v>
      </c>
      <c r="AP23" s="9">
        <v>150</v>
      </c>
      <c r="AQ23" s="2">
        <v>146</v>
      </c>
      <c r="AR23" s="10">
        <v>49.32</v>
      </c>
    </row>
    <row r="24" spans="2:44" x14ac:dyDescent="0.2">
      <c r="B24" s="7" t="s">
        <v>194</v>
      </c>
      <c r="C24" s="9">
        <v>0</v>
      </c>
      <c r="D24" s="2">
        <v>2</v>
      </c>
      <c r="E24" s="10">
        <v>100</v>
      </c>
      <c r="F24" s="9">
        <v>3</v>
      </c>
      <c r="G24" s="2">
        <v>4</v>
      </c>
      <c r="H24" s="10">
        <v>57.14</v>
      </c>
      <c r="I24" s="9">
        <v>4</v>
      </c>
      <c r="J24" s="2">
        <v>4</v>
      </c>
      <c r="K24" s="10">
        <v>50</v>
      </c>
      <c r="L24" s="9">
        <v>14</v>
      </c>
      <c r="M24" s="2">
        <v>10</v>
      </c>
      <c r="N24" s="10">
        <v>41.67</v>
      </c>
      <c r="O24" s="9">
        <v>11</v>
      </c>
      <c r="P24" s="2">
        <v>3</v>
      </c>
      <c r="Q24" s="10">
        <v>21.43</v>
      </c>
      <c r="R24" s="9">
        <v>1</v>
      </c>
      <c r="S24" s="2">
        <v>1</v>
      </c>
      <c r="T24" s="10">
        <v>50</v>
      </c>
      <c r="U24" s="9">
        <v>0</v>
      </c>
      <c r="V24" s="2">
        <v>0</v>
      </c>
      <c r="W24" s="10">
        <v>0</v>
      </c>
      <c r="X24" s="6">
        <v>1</v>
      </c>
      <c r="Y24" s="2">
        <v>0</v>
      </c>
      <c r="Z24" s="3">
        <v>0</v>
      </c>
      <c r="AA24" s="2">
        <v>0</v>
      </c>
      <c r="AB24" s="2">
        <v>0</v>
      </c>
      <c r="AC24" s="3">
        <v>0</v>
      </c>
      <c r="AD24" s="2">
        <v>0</v>
      </c>
      <c r="AE24" s="2">
        <v>0</v>
      </c>
      <c r="AF24" s="3">
        <v>0</v>
      </c>
      <c r="AG24" s="2">
        <v>0</v>
      </c>
      <c r="AH24" s="2">
        <v>0</v>
      </c>
      <c r="AI24" s="3">
        <v>0</v>
      </c>
      <c r="AJ24" s="2">
        <v>0</v>
      </c>
      <c r="AK24" s="2">
        <v>0</v>
      </c>
      <c r="AL24" s="27">
        <v>0</v>
      </c>
      <c r="AM24" s="31">
        <f t="shared" si="0"/>
        <v>1</v>
      </c>
      <c r="AN24" s="32">
        <f t="shared" si="1"/>
        <v>0</v>
      </c>
      <c r="AO24" s="10">
        <f t="shared" si="2"/>
        <v>0</v>
      </c>
      <c r="AP24" s="9">
        <v>34</v>
      </c>
      <c r="AQ24" s="2">
        <v>24</v>
      </c>
      <c r="AR24" s="10">
        <v>41.38</v>
      </c>
    </row>
    <row r="25" spans="2:44" x14ac:dyDescent="0.2">
      <c r="B25" s="7" t="s">
        <v>195</v>
      </c>
      <c r="C25" s="9">
        <v>0</v>
      </c>
      <c r="D25" s="2">
        <v>0</v>
      </c>
      <c r="E25" s="10">
        <v>0</v>
      </c>
      <c r="F25" s="9">
        <v>0</v>
      </c>
      <c r="G25" s="2">
        <v>1</v>
      </c>
      <c r="H25" s="10">
        <v>100</v>
      </c>
      <c r="I25" s="9">
        <v>3</v>
      </c>
      <c r="J25" s="2">
        <v>1</v>
      </c>
      <c r="K25" s="10">
        <v>25</v>
      </c>
      <c r="L25" s="9">
        <v>0</v>
      </c>
      <c r="M25" s="2">
        <v>5</v>
      </c>
      <c r="N25" s="10">
        <v>100</v>
      </c>
      <c r="O25" s="9">
        <v>0</v>
      </c>
      <c r="P25" s="2">
        <v>1</v>
      </c>
      <c r="Q25" s="10">
        <v>100</v>
      </c>
      <c r="R25" s="9">
        <v>1</v>
      </c>
      <c r="S25" s="2">
        <v>0</v>
      </c>
      <c r="T25" s="10">
        <v>0</v>
      </c>
      <c r="U25" s="9">
        <v>1</v>
      </c>
      <c r="V25" s="2">
        <v>0</v>
      </c>
      <c r="W25" s="10">
        <v>0</v>
      </c>
      <c r="X25" s="6">
        <v>0</v>
      </c>
      <c r="Y25" s="2">
        <v>0</v>
      </c>
      <c r="Z25" s="3">
        <v>0</v>
      </c>
      <c r="AA25" s="2">
        <v>0</v>
      </c>
      <c r="AB25" s="2">
        <v>0</v>
      </c>
      <c r="AC25" s="3">
        <v>0</v>
      </c>
      <c r="AD25" s="2">
        <v>0</v>
      </c>
      <c r="AE25" s="2">
        <v>0</v>
      </c>
      <c r="AF25" s="3">
        <v>0</v>
      </c>
      <c r="AG25" s="2">
        <v>0</v>
      </c>
      <c r="AH25" s="2">
        <v>0</v>
      </c>
      <c r="AI25" s="3">
        <v>0</v>
      </c>
      <c r="AJ25" s="2">
        <v>0</v>
      </c>
      <c r="AK25" s="2">
        <v>0</v>
      </c>
      <c r="AL25" s="27">
        <v>0</v>
      </c>
      <c r="AM25" s="31">
        <f t="shared" si="0"/>
        <v>0</v>
      </c>
      <c r="AN25" s="32">
        <f t="shared" si="1"/>
        <v>0</v>
      </c>
      <c r="AO25" s="10">
        <f t="shared" si="2"/>
        <v>0</v>
      </c>
      <c r="AP25" s="9">
        <v>5</v>
      </c>
      <c r="AQ25" s="2">
        <v>8</v>
      </c>
      <c r="AR25" s="10">
        <v>61.54</v>
      </c>
    </row>
    <row r="26" spans="2:44" x14ac:dyDescent="0.2">
      <c r="B26" s="7" t="s">
        <v>196</v>
      </c>
      <c r="C26" s="9">
        <v>0</v>
      </c>
      <c r="D26" s="2">
        <v>1</v>
      </c>
      <c r="E26" s="10">
        <v>100</v>
      </c>
      <c r="F26" s="9">
        <v>0</v>
      </c>
      <c r="G26" s="2">
        <v>3</v>
      </c>
      <c r="H26" s="10">
        <v>100</v>
      </c>
      <c r="I26" s="9">
        <v>0</v>
      </c>
      <c r="J26" s="2">
        <v>0</v>
      </c>
      <c r="K26" s="10">
        <v>0</v>
      </c>
      <c r="L26" s="9">
        <v>0</v>
      </c>
      <c r="M26" s="2">
        <v>0</v>
      </c>
      <c r="N26" s="10">
        <v>0</v>
      </c>
      <c r="O26" s="9">
        <v>0</v>
      </c>
      <c r="P26" s="2">
        <v>1</v>
      </c>
      <c r="Q26" s="10">
        <v>100</v>
      </c>
      <c r="R26" s="9">
        <v>2</v>
      </c>
      <c r="S26" s="2">
        <v>0</v>
      </c>
      <c r="T26" s="10">
        <v>0</v>
      </c>
      <c r="U26" s="9">
        <v>0</v>
      </c>
      <c r="V26" s="2">
        <v>1</v>
      </c>
      <c r="W26" s="10">
        <v>100</v>
      </c>
      <c r="X26" s="6">
        <v>0</v>
      </c>
      <c r="Y26" s="2">
        <v>1</v>
      </c>
      <c r="Z26" s="3">
        <v>100</v>
      </c>
      <c r="AA26" s="2">
        <v>0</v>
      </c>
      <c r="AB26" s="2">
        <v>0</v>
      </c>
      <c r="AC26" s="3">
        <v>0</v>
      </c>
      <c r="AD26" s="2">
        <v>0</v>
      </c>
      <c r="AE26" s="2">
        <v>0</v>
      </c>
      <c r="AF26" s="3">
        <v>0</v>
      </c>
      <c r="AG26" s="2">
        <v>0</v>
      </c>
      <c r="AH26" s="2">
        <v>0</v>
      </c>
      <c r="AI26" s="3">
        <v>0</v>
      </c>
      <c r="AJ26" s="2">
        <v>0</v>
      </c>
      <c r="AK26" s="2">
        <v>0</v>
      </c>
      <c r="AL26" s="27">
        <v>0</v>
      </c>
      <c r="AM26" s="31">
        <f t="shared" si="0"/>
        <v>0</v>
      </c>
      <c r="AN26" s="32">
        <f t="shared" si="1"/>
        <v>1</v>
      </c>
      <c r="AO26" s="10">
        <f t="shared" si="2"/>
        <v>20</v>
      </c>
      <c r="AP26" s="9">
        <v>2</v>
      </c>
      <c r="AQ26" s="2">
        <v>7</v>
      </c>
      <c r="AR26" s="10">
        <v>77.78</v>
      </c>
    </row>
    <row r="27" spans="2:44" x14ac:dyDescent="0.2">
      <c r="B27" s="7" t="s">
        <v>197</v>
      </c>
      <c r="C27" s="9">
        <v>1</v>
      </c>
      <c r="D27" s="2">
        <v>0</v>
      </c>
      <c r="E27" s="10">
        <v>0</v>
      </c>
      <c r="F27" s="9">
        <v>19</v>
      </c>
      <c r="G27" s="2">
        <v>6</v>
      </c>
      <c r="H27" s="10">
        <v>24</v>
      </c>
      <c r="I27" s="9">
        <v>59</v>
      </c>
      <c r="J27" s="2">
        <v>19</v>
      </c>
      <c r="K27" s="10">
        <v>24.36</v>
      </c>
      <c r="L27" s="9">
        <v>65</v>
      </c>
      <c r="M27" s="2">
        <v>15</v>
      </c>
      <c r="N27" s="10">
        <v>18.75</v>
      </c>
      <c r="O27" s="9">
        <v>18</v>
      </c>
      <c r="P27" s="2">
        <v>9</v>
      </c>
      <c r="Q27" s="10">
        <v>33.33</v>
      </c>
      <c r="R27" s="9">
        <v>8</v>
      </c>
      <c r="S27" s="2">
        <v>1</v>
      </c>
      <c r="T27" s="10">
        <v>11.11</v>
      </c>
      <c r="U27" s="9">
        <v>2</v>
      </c>
      <c r="V27" s="2">
        <v>1</v>
      </c>
      <c r="W27" s="10">
        <v>33.33</v>
      </c>
      <c r="X27" s="6">
        <v>0</v>
      </c>
      <c r="Y27" s="2">
        <v>0</v>
      </c>
      <c r="Z27" s="3">
        <v>0</v>
      </c>
      <c r="AA27" s="2">
        <v>0</v>
      </c>
      <c r="AB27" s="2">
        <v>0</v>
      </c>
      <c r="AC27" s="3">
        <v>0</v>
      </c>
      <c r="AD27" s="2">
        <v>0</v>
      </c>
      <c r="AE27" s="2">
        <v>0</v>
      </c>
      <c r="AF27" s="3">
        <v>0</v>
      </c>
      <c r="AG27" s="2">
        <v>0</v>
      </c>
      <c r="AH27" s="2">
        <v>0</v>
      </c>
      <c r="AI27" s="3">
        <v>0</v>
      </c>
      <c r="AJ27" s="2">
        <v>0</v>
      </c>
      <c r="AK27" s="2">
        <v>0</v>
      </c>
      <c r="AL27" s="27">
        <v>0</v>
      </c>
      <c r="AM27" s="31">
        <f t="shared" si="0"/>
        <v>0</v>
      </c>
      <c r="AN27" s="32">
        <f t="shared" si="1"/>
        <v>0</v>
      </c>
      <c r="AO27" s="10">
        <f t="shared" si="2"/>
        <v>0</v>
      </c>
      <c r="AP27" s="9">
        <v>172</v>
      </c>
      <c r="AQ27" s="2">
        <v>51</v>
      </c>
      <c r="AR27" s="10">
        <v>22.87</v>
      </c>
    </row>
    <row r="28" spans="2:44" x14ac:dyDescent="0.2">
      <c r="B28" s="7" t="s">
        <v>198</v>
      </c>
      <c r="C28" s="9">
        <v>0</v>
      </c>
      <c r="D28" s="2">
        <v>0</v>
      </c>
      <c r="E28" s="10">
        <v>0</v>
      </c>
      <c r="F28" s="9">
        <v>2</v>
      </c>
      <c r="G28" s="2">
        <v>6</v>
      </c>
      <c r="H28" s="10">
        <v>75</v>
      </c>
      <c r="I28" s="9">
        <v>0</v>
      </c>
      <c r="J28" s="2">
        <v>8</v>
      </c>
      <c r="K28" s="10">
        <v>100</v>
      </c>
      <c r="L28" s="9">
        <v>1</v>
      </c>
      <c r="M28" s="2">
        <v>7</v>
      </c>
      <c r="N28" s="10">
        <v>87.5</v>
      </c>
      <c r="O28" s="9">
        <v>2</v>
      </c>
      <c r="P28" s="2">
        <v>1</v>
      </c>
      <c r="Q28" s="10">
        <v>33.33</v>
      </c>
      <c r="R28" s="9">
        <v>1</v>
      </c>
      <c r="S28" s="2">
        <v>1</v>
      </c>
      <c r="T28" s="10">
        <v>50</v>
      </c>
      <c r="U28" s="9">
        <v>0</v>
      </c>
      <c r="V28" s="2">
        <v>0</v>
      </c>
      <c r="W28" s="10">
        <v>0</v>
      </c>
      <c r="X28" s="6">
        <v>1</v>
      </c>
      <c r="Y28" s="2">
        <v>0</v>
      </c>
      <c r="Z28" s="3">
        <v>0</v>
      </c>
      <c r="AA28" s="2">
        <v>0</v>
      </c>
      <c r="AB28" s="2">
        <v>0</v>
      </c>
      <c r="AC28" s="3">
        <v>0</v>
      </c>
      <c r="AD28" s="2">
        <v>0</v>
      </c>
      <c r="AE28" s="2">
        <v>0</v>
      </c>
      <c r="AF28" s="3">
        <v>0</v>
      </c>
      <c r="AG28" s="2">
        <v>0</v>
      </c>
      <c r="AH28" s="2">
        <v>0</v>
      </c>
      <c r="AI28" s="3">
        <v>0</v>
      </c>
      <c r="AJ28" s="2">
        <v>0</v>
      </c>
      <c r="AK28" s="2">
        <v>0</v>
      </c>
      <c r="AL28" s="27">
        <v>0</v>
      </c>
      <c r="AM28" s="31">
        <f t="shared" si="0"/>
        <v>1</v>
      </c>
      <c r="AN28" s="32">
        <f t="shared" si="1"/>
        <v>0</v>
      </c>
      <c r="AO28" s="10">
        <f t="shared" si="2"/>
        <v>0</v>
      </c>
      <c r="AP28" s="9">
        <v>7</v>
      </c>
      <c r="AQ28" s="2">
        <v>23</v>
      </c>
      <c r="AR28" s="10">
        <v>76.67</v>
      </c>
    </row>
    <row r="29" spans="2:44" x14ac:dyDescent="0.2">
      <c r="B29" s="7" t="s">
        <v>199</v>
      </c>
      <c r="C29" s="9">
        <v>2</v>
      </c>
      <c r="D29" s="2">
        <v>0</v>
      </c>
      <c r="E29" s="10">
        <v>0</v>
      </c>
      <c r="F29" s="9">
        <v>3</v>
      </c>
      <c r="G29" s="2">
        <v>8</v>
      </c>
      <c r="H29" s="10">
        <v>72.73</v>
      </c>
      <c r="I29" s="9">
        <v>9</v>
      </c>
      <c r="J29" s="2">
        <v>13</v>
      </c>
      <c r="K29" s="10">
        <v>59.09</v>
      </c>
      <c r="L29" s="9">
        <v>17</v>
      </c>
      <c r="M29" s="2">
        <v>12</v>
      </c>
      <c r="N29" s="10">
        <v>41.38</v>
      </c>
      <c r="O29" s="9">
        <v>8</v>
      </c>
      <c r="P29" s="2">
        <v>3</v>
      </c>
      <c r="Q29" s="10">
        <v>27.27</v>
      </c>
      <c r="R29" s="9">
        <v>2</v>
      </c>
      <c r="S29" s="2">
        <v>2</v>
      </c>
      <c r="T29" s="10">
        <v>50</v>
      </c>
      <c r="U29" s="9">
        <v>0</v>
      </c>
      <c r="V29" s="2">
        <v>0</v>
      </c>
      <c r="W29" s="10">
        <v>0</v>
      </c>
      <c r="X29" s="6">
        <v>0</v>
      </c>
      <c r="Y29" s="2">
        <v>0</v>
      </c>
      <c r="Z29" s="3">
        <v>0</v>
      </c>
      <c r="AA29" s="2">
        <v>0</v>
      </c>
      <c r="AB29" s="2">
        <v>0</v>
      </c>
      <c r="AC29" s="3">
        <v>0</v>
      </c>
      <c r="AD29" s="2">
        <v>0</v>
      </c>
      <c r="AE29" s="2">
        <v>0</v>
      </c>
      <c r="AF29" s="3">
        <v>0</v>
      </c>
      <c r="AG29" s="2">
        <v>0</v>
      </c>
      <c r="AH29" s="2">
        <v>0</v>
      </c>
      <c r="AI29" s="3">
        <v>0</v>
      </c>
      <c r="AJ29" s="2">
        <v>0</v>
      </c>
      <c r="AK29" s="2">
        <v>0</v>
      </c>
      <c r="AL29" s="27">
        <v>0</v>
      </c>
      <c r="AM29" s="31">
        <f t="shared" si="0"/>
        <v>0</v>
      </c>
      <c r="AN29" s="32">
        <f t="shared" si="1"/>
        <v>0</v>
      </c>
      <c r="AO29" s="10">
        <f t="shared" si="2"/>
        <v>0</v>
      </c>
      <c r="AP29" s="9">
        <v>41</v>
      </c>
      <c r="AQ29" s="2">
        <v>38</v>
      </c>
      <c r="AR29" s="10">
        <v>48.1</v>
      </c>
    </row>
    <row r="30" spans="2:44" x14ac:dyDescent="0.2">
      <c r="B30" s="7" t="s">
        <v>200</v>
      </c>
      <c r="C30" s="9">
        <v>1</v>
      </c>
      <c r="D30" s="2">
        <v>1</v>
      </c>
      <c r="E30" s="10">
        <v>50</v>
      </c>
      <c r="F30" s="9">
        <v>20</v>
      </c>
      <c r="G30" s="2">
        <v>25</v>
      </c>
      <c r="H30" s="10">
        <v>55.56</v>
      </c>
      <c r="I30" s="9">
        <v>68</v>
      </c>
      <c r="J30" s="2">
        <v>54</v>
      </c>
      <c r="K30" s="10">
        <v>44.26</v>
      </c>
      <c r="L30" s="9">
        <v>115</v>
      </c>
      <c r="M30" s="2">
        <v>91</v>
      </c>
      <c r="N30" s="10">
        <v>44.17</v>
      </c>
      <c r="O30" s="9">
        <v>75</v>
      </c>
      <c r="P30" s="2">
        <v>32</v>
      </c>
      <c r="Q30" s="10">
        <v>29.91</v>
      </c>
      <c r="R30" s="9">
        <v>25</v>
      </c>
      <c r="S30" s="2">
        <v>15</v>
      </c>
      <c r="T30" s="10">
        <v>37.5</v>
      </c>
      <c r="U30" s="9">
        <v>7</v>
      </c>
      <c r="V30" s="2">
        <v>2</v>
      </c>
      <c r="W30" s="10">
        <v>22.22</v>
      </c>
      <c r="X30" s="6">
        <v>1</v>
      </c>
      <c r="Y30" s="2">
        <v>2</v>
      </c>
      <c r="Z30" s="3">
        <v>66.67</v>
      </c>
      <c r="AA30" s="2">
        <v>2</v>
      </c>
      <c r="AB30" s="2">
        <v>0</v>
      </c>
      <c r="AC30" s="3">
        <v>0</v>
      </c>
      <c r="AD30" s="2">
        <v>0</v>
      </c>
      <c r="AE30" s="2">
        <v>0</v>
      </c>
      <c r="AF30" s="3">
        <v>0</v>
      </c>
      <c r="AG30" s="2">
        <v>0</v>
      </c>
      <c r="AH30" s="2">
        <v>0</v>
      </c>
      <c r="AI30" s="3">
        <v>0</v>
      </c>
      <c r="AJ30" s="2">
        <v>0</v>
      </c>
      <c r="AK30" s="2">
        <v>0</v>
      </c>
      <c r="AL30" s="27">
        <v>0</v>
      </c>
      <c r="AM30" s="31">
        <f t="shared" si="0"/>
        <v>3</v>
      </c>
      <c r="AN30" s="32">
        <f t="shared" si="1"/>
        <v>2</v>
      </c>
      <c r="AO30" s="10">
        <f t="shared" si="2"/>
        <v>13.334</v>
      </c>
      <c r="AP30" s="9">
        <v>314</v>
      </c>
      <c r="AQ30" s="2">
        <v>222</v>
      </c>
      <c r="AR30" s="10">
        <v>41.42</v>
      </c>
    </row>
    <row r="31" spans="2:44" x14ac:dyDescent="0.2">
      <c r="B31" s="7" t="s">
        <v>201</v>
      </c>
      <c r="C31" s="9">
        <v>0</v>
      </c>
      <c r="D31" s="2">
        <v>0</v>
      </c>
      <c r="E31" s="10">
        <v>0</v>
      </c>
      <c r="F31" s="9">
        <v>0</v>
      </c>
      <c r="G31" s="2">
        <v>1</v>
      </c>
      <c r="H31" s="10">
        <v>100</v>
      </c>
      <c r="I31" s="9">
        <v>0</v>
      </c>
      <c r="J31" s="2">
        <v>1</v>
      </c>
      <c r="K31" s="10">
        <v>100</v>
      </c>
      <c r="L31" s="9">
        <v>2</v>
      </c>
      <c r="M31" s="2">
        <v>4</v>
      </c>
      <c r="N31" s="10">
        <v>66.67</v>
      </c>
      <c r="O31" s="9">
        <v>0</v>
      </c>
      <c r="P31" s="2">
        <v>4</v>
      </c>
      <c r="Q31" s="10">
        <v>100</v>
      </c>
      <c r="R31" s="9">
        <v>1</v>
      </c>
      <c r="S31" s="2">
        <v>0</v>
      </c>
      <c r="T31" s="10">
        <v>0</v>
      </c>
      <c r="U31" s="9">
        <v>0</v>
      </c>
      <c r="V31" s="2">
        <v>0</v>
      </c>
      <c r="W31" s="10">
        <v>0</v>
      </c>
      <c r="X31" s="6">
        <v>0</v>
      </c>
      <c r="Y31" s="2">
        <v>0</v>
      </c>
      <c r="Z31" s="3">
        <v>0</v>
      </c>
      <c r="AA31" s="2">
        <v>0</v>
      </c>
      <c r="AB31" s="2">
        <v>0</v>
      </c>
      <c r="AC31" s="3">
        <v>0</v>
      </c>
      <c r="AD31" s="2">
        <v>0</v>
      </c>
      <c r="AE31" s="2">
        <v>0</v>
      </c>
      <c r="AF31" s="3">
        <v>0</v>
      </c>
      <c r="AG31" s="2">
        <v>0</v>
      </c>
      <c r="AH31" s="2">
        <v>0</v>
      </c>
      <c r="AI31" s="3">
        <v>0</v>
      </c>
      <c r="AJ31" s="2">
        <v>0</v>
      </c>
      <c r="AK31" s="2">
        <v>0</v>
      </c>
      <c r="AL31" s="27">
        <v>0</v>
      </c>
      <c r="AM31" s="31">
        <f t="shared" si="0"/>
        <v>0</v>
      </c>
      <c r="AN31" s="32">
        <f t="shared" si="1"/>
        <v>0</v>
      </c>
      <c r="AO31" s="10">
        <f t="shared" si="2"/>
        <v>0</v>
      </c>
      <c r="AP31" s="9">
        <v>3</v>
      </c>
      <c r="AQ31" s="2">
        <v>10</v>
      </c>
      <c r="AR31" s="10">
        <v>76.92</v>
      </c>
    </row>
    <row r="32" spans="2:44" x14ac:dyDescent="0.2">
      <c r="B32" s="7" t="s">
        <v>202</v>
      </c>
      <c r="C32" s="9">
        <v>0</v>
      </c>
      <c r="D32" s="2">
        <v>1</v>
      </c>
      <c r="E32" s="10">
        <v>100</v>
      </c>
      <c r="F32" s="9">
        <v>15</v>
      </c>
      <c r="G32" s="2">
        <v>2</v>
      </c>
      <c r="H32" s="10">
        <v>11.76</v>
      </c>
      <c r="I32" s="9">
        <v>40</v>
      </c>
      <c r="J32" s="2">
        <v>14</v>
      </c>
      <c r="K32" s="10">
        <v>25.93</v>
      </c>
      <c r="L32" s="9">
        <v>63</v>
      </c>
      <c r="M32" s="2">
        <v>12</v>
      </c>
      <c r="N32" s="10">
        <v>16</v>
      </c>
      <c r="O32" s="9">
        <v>23</v>
      </c>
      <c r="P32" s="2">
        <v>7</v>
      </c>
      <c r="Q32" s="10">
        <v>23.33</v>
      </c>
      <c r="R32" s="9">
        <v>6</v>
      </c>
      <c r="S32" s="2">
        <v>4</v>
      </c>
      <c r="T32" s="10">
        <v>40</v>
      </c>
      <c r="U32" s="9">
        <v>3</v>
      </c>
      <c r="V32" s="2">
        <v>0</v>
      </c>
      <c r="W32" s="10">
        <v>0</v>
      </c>
      <c r="X32" s="6">
        <v>1</v>
      </c>
      <c r="Y32" s="2">
        <v>0</v>
      </c>
      <c r="Z32" s="3">
        <v>0</v>
      </c>
      <c r="AA32" s="2">
        <v>0</v>
      </c>
      <c r="AB32" s="2">
        <v>0</v>
      </c>
      <c r="AC32" s="3">
        <v>0</v>
      </c>
      <c r="AD32" s="2">
        <v>0</v>
      </c>
      <c r="AE32" s="2">
        <v>0</v>
      </c>
      <c r="AF32" s="3">
        <v>0</v>
      </c>
      <c r="AG32" s="2">
        <v>0</v>
      </c>
      <c r="AH32" s="2">
        <v>0</v>
      </c>
      <c r="AI32" s="3">
        <v>0</v>
      </c>
      <c r="AJ32" s="2">
        <v>0</v>
      </c>
      <c r="AK32" s="2">
        <v>0</v>
      </c>
      <c r="AL32" s="27">
        <v>0</v>
      </c>
      <c r="AM32" s="31">
        <f t="shared" si="0"/>
        <v>1</v>
      </c>
      <c r="AN32" s="32">
        <f t="shared" si="1"/>
        <v>0</v>
      </c>
      <c r="AO32" s="10">
        <f t="shared" si="2"/>
        <v>0</v>
      </c>
      <c r="AP32" s="9">
        <v>151</v>
      </c>
      <c r="AQ32" s="2">
        <v>40</v>
      </c>
      <c r="AR32" s="10">
        <v>20.94</v>
      </c>
    </row>
    <row r="33" spans="2:44" x14ac:dyDescent="0.2">
      <c r="B33" s="7" t="s">
        <v>203</v>
      </c>
      <c r="C33" s="9">
        <v>0</v>
      </c>
      <c r="D33" s="2">
        <v>0</v>
      </c>
      <c r="E33" s="10">
        <v>0</v>
      </c>
      <c r="F33" s="9">
        <v>0</v>
      </c>
      <c r="G33" s="2">
        <v>0</v>
      </c>
      <c r="H33" s="10">
        <v>0</v>
      </c>
      <c r="I33" s="9">
        <v>0</v>
      </c>
      <c r="J33" s="2">
        <v>0</v>
      </c>
      <c r="K33" s="10">
        <v>0</v>
      </c>
      <c r="L33" s="9">
        <v>0</v>
      </c>
      <c r="M33" s="2">
        <v>0</v>
      </c>
      <c r="N33" s="10">
        <v>0</v>
      </c>
      <c r="O33" s="9">
        <v>0</v>
      </c>
      <c r="P33" s="2">
        <v>0</v>
      </c>
      <c r="Q33" s="10">
        <v>0</v>
      </c>
      <c r="R33" s="9">
        <v>0</v>
      </c>
      <c r="S33" s="2">
        <v>0</v>
      </c>
      <c r="T33" s="10">
        <v>0</v>
      </c>
      <c r="U33" s="9">
        <v>0</v>
      </c>
      <c r="V33" s="2">
        <v>0</v>
      </c>
      <c r="W33" s="10">
        <v>0</v>
      </c>
      <c r="X33" s="6">
        <v>0</v>
      </c>
      <c r="Y33" s="2">
        <v>0</v>
      </c>
      <c r="Z33" s="3">
        <v>0</v>
      </c>
      <c r="AA33" s="2">
        <v>0</v>
      </c>
      <c r="AB33" s="2">
        <v>0</v>
      </c>
      <c r="AC33" s="3">
        <v>0</v>
      </c>
      <c r="AD33" s="2">
        <v>0</v>
      </c>
      <c r="AE33" s="2">
        <v>0</v>
      </c>
      <c r="AF33" s="3">
        <v>0</v>
      </c>
      <c r="AG33" s="2">
        <v>0</v>
      </c>
      <c r="AH33" s="2">
        <v>0</v>
      </c>
      <c r="AI33" s="3">
        <v>0</v>
      </c>
      <c r="AJ33" s="2">
        <v>0</v>
      </c>
      <c r="AK33" s="2">
        <v>0</v>
      </c>
      <c r="AL33" s="27">
        <v>0</v>
      </c>
      <c r="AM33" s="31">
        <f t="shared" si="0"/>
        <v>0</v>
      </c>
      <c r="AN33" s="32">
        <f t="shared" si="1"/>
        <v>0</v>
      </c>
      <c r="AO33" s="10">
        <f t="shared" si="2"/>
        <v>0</v>
      </c>
      <c r="AP33" s="9">
        <v>0</v>
      </c>
      <c r="AQ33" s="2">
        <v>0</v>
      </c>
      <c r="AR33" s="10">
        <v>0</v>
      </c>
    </row>
    <row r="34" spans="2:44" x14ac:dyDescent="0.2">
      <c r="B34" s="7" t="s">
        <v>204</v>
      </c>
      <c r="C34" s="9">
        <v>0</v>
      </c>
      <c r="D34" s="2">
        <v>0</v>
      </c>
      <c r="E34" s="10">
        <v>0</v>
      </c>
      <c r="F34" s="9">
        <v>2</v>
      </c>
      <c r="G34" s="2">
        <v>1</v>
      </c>
      <c r="H34" s="10">
        <v>33.33</v>
      </c>
      <c r="I34" s="9">
        <v>12</v>
      </c>
      <c r="J34" s="2">
        <v>9</v>
      </c>
      <c r="K34" s="10">
        <v>42.86</v>
      </c>
      <c r="L34" s="9">
        <v>10</v>
      </c>
      <c r="M34" s="2">
        <v>5</v>
      </c>
      <c r="N34" s="10">
        <v>33.33</v>
      </c>
      <c r="O34" s="9">
        <v>5</v>
      </c>
      <c r="P34" s="2">
        <v>3</v>
      </c>
      <c r="Q34" s="10">
        <v>37.5</v>
      </c>
      <c r="R34" s="9">
        <v>0</v>
      </c>
      <c r="S34" s="2">
        <v>2</v>
      </c>
      <c r="T34" s="10">
        <v>100</v>
      </c>
      <c r="U34" s="9">
        <v>1</v>
      </c>
      <c r="V34" s="2">
        <v>0</v>
      </c>
      <c r="W34" s="10">
        <v>0</v>
      </c>
      <c r="X34" s="6">
        <v>0</v>
      </c>
      <c r="Y34" s="2">
        <v>0</v>
      </c>
      <c r="Z34" s="3">
        <v>0</v>
      </c>
      <c r="AA34" s="2">
        <v>0</v>
      </c>
      <c r="AB34" s="2">
        <v>0</v>
      </c>
      <c r="AC34" s="3">
        <v>0</v>
      </c>
      <c r="AD34" s="2">
        <v>0</v>
      </c>
      <c r="AE34" s="2">
        <v>0</v>
      </c>
      <c r="AF34" s="3">
        <v>0</v>
      </c>
      <c r="AG34" s="2">
        <v>0</v>
      </c>
      <c r="AH34" s="2">
        <v>0</v>
      </c>
      <c r="AI34" s="3">
        <v>0</v>
      </c>
      <c r="AJ34" s="2">
        <v>0</v>
      </c>
      <c r="AK34" s="2">
        <v>0</v>
      </c>
      <c r="AL34" s="27">
        <v>0</v>
      </c>
      <c r="AM34" s="31">
        <f t="shared" si="0"/>
        <v>0</v>
      </c>
      <c r="AN34" s="32">
        <f t="shared" si="1"/>
        <v>0</v>
      </c>
      <c r="AO34" s="10">
        <f t="shared" si="2"/>
        <v>0</v>
      </c>
      <c r="AP34" s="9">
        <v>30</v>
      </c>
      <c r="AQ34" s="2">
        <v>20</v>
      </c>
      <c r="AR34" s="10">
        <v>40</v>
      </c>
    </row>
    <row r="35" spans="2:44" x14ac:dyDescent="0.2">
      <c r="B35" s="7" t="s">
        <v>205</v>
      </c>
      <c r="C35" s="9">
        <v>0</v>
      </c>
      <c r="D35" s="2">
        <v>0</v>
      </c>
      <c r="E35" s="10">
        <v>0</v>
      </c>
      <c r="F35" s="9">
        <v>3</v>
      </c>
      <c r="G35" s="2">
        <v>5</v>
      </c>
      <c r="H35" s="10">
        <v>62.5</v>
      </c>
      <c r="I35" s="9">
        <v>9</v>
      </c>
      <c r="J35" s="2">
        <v>10</v>
      </c>
      <c r="K35" s="10">
        <v>52.63</v>
      </c>
      <c r="L35" s="9">
        <v>19</v>
      </c>
      <c r="M35" s="2">
        <v>12</v>
      </c>
      <c r="N35" s="10">
        <v>38.71</v>
      </c>
      <c r="O35" s="9">
        <v>11</v>
      </c>
      <c r="P35" s="2">
        <v>6</v>
      </c>
      <c r="Q35" s="10">
        <v>35.29</v>
      </c>
      <c r="R35" s="9">
        <v>2</v>
      </c>
      <c r="S35" s="2">
        <v>1</v>
      </c>
      <c r="T35" s="10">
        <v>33.33</v>
      </c>
      <c r="U35" s="9">
        <v>3</v>
      </c>
      <c r="V35" s="2">
        <v>0</v>
      </c>
      <c r="W35" s="10">
        <v>0</v>
      </c>
      <c r="X35" s="6">
        <v>0</v>
      </c>
      <c r="Y35" s="2">
        <v>0</v>
      </c>
      <c r="Z35" s="3">
        <v>0</v>
      </c>
      <c r="AA35" s="2">
        <v>0</v>
      </c>
      <c r="AB35" s="2">
        <v>0</v>
      </c>
      <c r="AC35" s="3">
        <v>0</v>
      </c>
      <c r="AD35" s="2">
        <v>0</v>
      </c>
      <c r="AE35" s="2">
        <v>0</v>
      </c>
      <c r="AF35" s="3">
        <v>0</v>
      </c>
      <c r="AG35" s="2">
        <v>0</v>
      </c>
      <c r="AH35" s="2">
        <v>0</v>
      </c>
      <c r="AI35" s="3">
        <v>0</v>
      </c>
      <c r="AJ35" s="2">
        <v>0</v>
      </c>
      <c r="AK35" s="2">
        <v>0</v>
      </c>
      <c r="AL35" s="27">
        <v>0</v>
      </c>
      <c r="AM35" s="31">
        <f t="shared" si="0"/>
        <v>0</v>
      </c>
      <c r="AN35" s="32">
        <f t="shared" si="1"/>
        <v>0</v>
      </c>
      <c r="AO35" s="10">
        <f t="shared" si="2"/>
        <v>0</v>
      </c>
      <c r="AP35" s="9">
        <v>47</v>
      </c>
      <c r="AQ35" s="2">
        <v>34</v>
      </c>
      <c r="AR35" s="10">
        <v>41.98</v>
      </c>
    </row>
    <row r="36" spans="2:44" ht="28" x14ac:dyDescent="0.2">
      <c r="B36" s="7" t="s">
        <v>206</v>
      </c>
      <c r="C36" s="9">
        <v>1</v>
      </c>
      <c r="D36" s="2">
        <v>0</v>
      </c>
      <c r="E36" s="10">
        <v>0</v>
      </c>
      <c r="F36" s="9">
        <v>4</v>
      </c>
      <c r="G36" s="2">
        <v>9</v>
      </c>
      <c r="H36" s="10">
        <v>69.23</v>
      </c>
      <c r="I36" s="9">
        <v>20</v>
      </c>
      <c r="J36" s="2">
        <v>25</v>
      </c>
      <c r="K36" s="10">
        <v>55.56</v>
      </c>
      <c r="L36" s="9">
        <v>27</v>
      </c>
      <c r="M36" s="2">
        <v>29</v>
      </c>
      <c r="N36" s="10">
        <v>51.79</v>
      </c>
      <c r="O36" s="9">
        <v>11</v>
      </c>
      <c r="P36" s="2">
        <v>8</v>
      </c>
      <c r="Q36" s="10">
        <v>42.11</v>
      </c>
      <c r="R36" s="9">
        <v>2</v>
      </c>
      <c r="S36" s="2">
        <v>1</v>
      </c>
      <c r="T36" s="10">
        <v>33.33</v>
      </c>
      <c r="U36" s="9">
        <v>1</v>
      </c>
      <c r="V36" s="2">
        <v>0</v>
      </c>
      <c r="W36" s="10">
        <v>0</v>
      </c>
      <c r="X36" s="6">
        <v>0</v>
      </c>
      <c r="Y36" s="2">
        <v>0</v>
      </c>
      <c r="Z36" s="3">
        <v>0</v>
      </c>
      <c r="AA36" s="2">
        <v>0</v>
      </c>
      <c r="AB36" s="2">
        <v>0</v>
      </c>
      <c r="AC36" s="3">
        <v>0</v>
      </c>
      <c r="AD36" s="2">
        <v>0</v>
      </c>
      <c r="AE36" s="2">
        <v>0</v>
      </c>
      <c r="AF36" s="3">
        <v>0</v>
      </c>
      <c r="AG36" s="2">
        <v>0</v>
      </c>
      <c r="AH36" s="2">
        <v>0</v>
      </c>
      <c r="AI36" s="3">
        <v>0</v>
      </c>
      <c r="AJ36" s="2">
        <v>0</v>
      </c>
      <c r="AK36" s="2">
        <v>0</v>
      </c>
      <c r="AL36" s="27">
        <v>0</v>
      </c>
      <c r="AM36" s="31">
        <f t="shared" si="0"/>
        <v>0</v>
      </c>
      <c r="AN36" s="32">
        <f t="shared" si="1"/>
        <v>0</v>
      </c>
      <c r="AO36" s="10">
        <f t="shared" si="2"/>
        <v>0</v>
      </c>
      <c r="AP36" s="9">
        <v>66</v>
      </c>
      <c r="AQ36" s="2">
        <v>72</v>
      </c>
      <c r="AR36" s="10">
        <v>52.17</v>
      </c>
    </row>
    <row r="37" spans="2:44" x14ac:dyDescent="0.2">
      <c r="B37" s="7" t="s">
        <v>207</v>
      </c>
      <c r="C37" s="9">
        <v>0</v>
      </c>
      <c r="D37" s="2">
        <v>0</v>
      </c>
      <c r="E37" s="10">
        <v>0</v>
      </c>
      <c r="F37" s="9">
        <v>3</v>
      </c>
      <c r="G37" s="2">
        <v>3</v>
      </c>
      <c r="H37" s="10">
        <v>50</v>
      </c>
      <c r="I37" s="9">
        <v>4</v>
      </c>
      <c r="J37" s="2">
        <v>7</v>
      </c>
      <c r="K37" s="10">
        <v>63.64</v>
      </c>
      <c r="L37" s="9">
        <v>1</v>
      </c>
      <c r="M37" s="2">
        <v>11</v>
      </c>
      <c r="N37" s="10">
        <v>91.67</v>
      </c>
      <c r="O37" s="9">
        <v>2</v>
      </c>
      <c r="P37" s="2">
        <v>4</v>
      </c>
      <c r="Q37" s="10">
        <v>66.67</v>
      </c>
      <c r="R37" s="9">
        <v>0</v>
      </c>
      <c r="S37" s="2">
        <v>0</v>
      </c>
      <c r="T37" s="10">
        <v>0</v>
      </c>
      <c r="U37" s="9">
        <v>1</v>
      </c>
      <c r="V37" s="2">
        <v>1</v>
      </c>
      <c r="W37" s="10">
        <v>50</v>
      </c>
      <c r="X37" s="6">
        <v>0</v>
      </c>
      <c r="Y37" s="2">
        <v>0</v>
      </c>
      <c r="Z37" s="3">
        <v>0</v>
      </c>
      <c r="AA37" s="2">
        <v>0</v>
      </c>
      <c r="AB37" s="2">
        <v>1</v>
      </c>
      <c r="AC37" s="3">
        <v>100</v>
      </c>
      <c r="AD37" s="2">
        <v>0</v>
      </c>
      <c r="AE37" s="2">
        <v>0</v>
      </c>
      <c r="AF37" s="3">
        <v>0</v>
      </c>
      <c r="AG37" s="2">
        <v>0</v>
      </c>
      <c r="AH37" s="2">
        <v>0</v>
      </c>
      <c r="AI37" s="3">
        <v>0</v>
      </c>
      <c r="AJ37" s="2">
        <v>0</v>
      </c>
      <c r="AK37" s="2">
        <v>0</v>
      </c>
      <c r="AL37" s="27">
        <v>0</v>
      </c>
      <c r="AM37" s="31">
        <f t="shared" si="0"/>
        <v>0</v>
      </c>
      <c r="AN37" s="32">
        <f t="shared" si="1"/>
        <v>1</v>
      </c>
      <c r="AO37" s="10">
        <f t="shared" si="2"/>
        <v>20</v>
      </c>
      <c r="AP37" s="9">
        <v>11</v>
      </c>
      <c r="AQ37" s="2">
        <v>27</v>
      </c>
      <c r="AR37" s="10">
        <v>71.05</v>
      </c>
    </row>
    <row r="38" spans="2:44" x14ac:dyDescent="0.2">
      <c r="B38" s="7" t="s">
        <v>208</v>
      </c>
      <c r="C38" s="9">
        <v>1</v>
      </c>
      <c r="D38" s="2">
        <v>2</v>
      </c>
      <c r="E38" s="10">
        <v>66.67</v>
      </c>
      <c r="F38" s="9">
        <v>25</v>
      </c>
      <c r="G38" s="2">
        <v>43</v>
      </c>
      <c r="H38" s="10">
        <v>63.24</v>
      </c>
      <c r="I38" s="9">
        <v>57</v>
      </c>
      <c r="J38" s="2">
        <v>83</v>
      </c>
      <c r="K38" s="10">
        <v>59.29</v>
      </c>
      <c r="L38" s="9">
        <v>95</v>
      </c>
      <c r="M38" s="2">
        <v>78</v>
      </c>
      <c r="N38" s="10">
        <v>45.09</v>
      </c>
      <c r="O38" s="9">
        <v>41</v>
      </c>
      <c r="P38" s="2">
        <v>32</v>
      </c>
      <c r="Q38" s="10">
        <v>43.84</v>
      </c>
      <c r="R38" s="9">
        <v>8</v>
      </c>
      <c r="S38" s="2">
        <v>12</v>
      </c>
      <c r="T38" s="10">
        <v>60</v>
      </c>
      <c r="U38" s="9">
        <v>6</v>
      </c>
      <c r="V38" s="2">
        <v>0</v>
      </c>
      <c r="W38" s="10">
        <v>0</v>
      </c>
      <c r="X38" s="6">
        <v>2</v>
      </c>
      <c r="Y38" s="2">
        <v>0</v>
      </c>
      <c r="Z38" s="3">
        <v>0</v>
      </c>
      <c r="AA38" s="2">
        <v>0</v>
      </c>
      <c r="AB38" s="2">
        <v>2</v>
      </c>
      <c r="AC38" s="3">
        <v>100</v>
      </c>
      <c r="AD38" s="2">
        <v>0</v>
      </c>
      <c r="AE38" s="2">
        <v>0</v>
      </c>
      <c r="AF38" s="3">
        <v>0</v>
      </c>
      <c r="AG38" s="2">
        <v>0</v>
      </c>
      <c r="AH38" s="2">
        <v>0</v>
      </c>
      <c r="AI38" s="3">
        <v>0</v>
      </c>
      <c r="AJ38" s="2">
        <v>0</v>
      </c>
      <c r="AK38" s="2">
        <v>0</v>
      </c>
      <c r="AL38" s="27">
        <v>0</v>
      </c>
      <c r="AM38" s="31">
        <f t="shared" si="0"/>
        <v>2</v>
      </c>
      <c r="AN38" s="32">
        <f t="shared" si="1"/>
        <v>2</v>
      </c>
      <c r="AO38" s="10">
        <f t="shared" si="2"/>
        <v>20</v>
      </c>
      <c r="AP38" s="9">
        <v>235</v>
      </c>
      <c r="AQ38" s="2">
        <v>252</v>
      </c>
      <c r="AR38" s="10">
        <v>51.75</v>
      </c>
    </row>
    <row r="39" spans="2:44" ht="28" x14ac:dyDescent="0.2">
      <c r="B39" s="7" t="s">
        <v>209</v>
      </c>
      <c r="C39" s="9">
        <v>0</v>
      </c>
      <c r="D39" s="2">
        <v>1</v>
      </c>
      <c r="E39" s="10">
        <v>100</v>
      </c>
      <c r="F39" s="9">
        <v>0</v>
      </c>
      <c r="G39" s="2">
        <v>0</v>
      </c>
      <c r="H39" s="10">
        <v>0</v>
      </c>
      <c r="I39" s="9">
        <v>1</v>
      </c>
      <c r="J39" s="2">
        <v>1</v>
      </c>
      <c r="K39" s="10">
        <v>50</v>
      </c>
      <c r="L39" s="9">
        <v>0</v>
      </c>
      <c r="M39" s="2">
        <v>0</v>
      </c>
      <c r="N39" s="10">
        <v>0</v>
      </c>
      <c r="O39" s="9">
        <v>0</v>
      </c>
      <c r="P39" s="2">
        <v>0</v>
      </c>
      <c r="Q39" s="10">
        <v>0</v>
      </c>
      <c r="R39" s="9">
        <v>0</v>
      </c>
      <c r="S39" s="2">
        <v>0</v>
      </c>
      <c r="T39" s="10">
        <v>0</v>
      </c>
      <c r="U39" s="9">
        <v>0</v>
      </c>
      <c r="V39" s="2">
        <v>0</v>
      </c>
      <c r="W39" s="10">
        <v>0</v>
      </c>
      <c r="X39" s="6">
        <v>0</v>
      </c>
      <c r="Y39" s="2">
        <v>0</v>
      </c>
      <c r="Z39" s="3">
        <v>0</v>
      </c>
      <c r="AA39" s="2">
        <v>0</v>
      </c>
      <c r="AB39" s="2">
        <v>0</v>
      </c>
      <c r="AC39" s="3">
        <v>0</v>
      </c>
      <c r="AD39" s="2">
        <v>0</v>
      </c>
      <c r="AE39" s="2">
        <v>0</v>
      </c>
      <c r="AF39" s="3">
        <v>0</v>
      </c>
      <c r="AG39" s="2">
        <v>0</v>
      </c>
      <c r="AH39" s="2">
        <v>0</v>
      </c>
      <c r="AI39" s="3">
        <v>0</v>
      </c>
      <c r="AJ39" s="2">
        <v>0</v>
      </c>
      <c r="AK39" s="2">
        <v>0</v>
      </c>
      <c r="AL39" s="27">
        <v>0</v>
      </c>
      <c r="AM39" s="31">
        <f t="shared" si="0"/>
        <v>0</v>
      </c>
      <c r="AN39" s="32">
        <f t="shared" si="1"/>
        <v>0</v>
      </c>
      <c r="AO39" s="10">
        <f t="shared" si="2"/>
        <v>0</v>
      </c>
      <c r="AP39" s="9">
        <v>1</v>
      </c>
      <c r="AQ39" s="2">
        <v>2</v>
      </c>
      <c r="AR39" s="10">
        <v>66.67</v>
      </c>
    </row>
    <row r="40" spans="2:44" x14ac:dyDescent="0.2">
      <c r="B40" s="7" t="s">
        <v>210</v>
      </c>
      <c r="C40" s="9">
        <v>1</v>
      </c>
      <c r="D40" s="2">
        <v>0</v>
      </c>
      <c r="E40" s="10">
        <v>0</v>
      </c>
      <c r="F40" s="9">
        <v>4</v>
      </c>
      <c r="G40" s="2">
        <v>10</v>
      </c>
      <c r="H40" s="10">
        <v>71.430000000000007</v>
      </c>
      <c r="I40" s="9">
        <v>12</v>
      </c>
      <c r="J40" s="2">
        <v>26</v>
      </c>
      <c r="K40" s="10">
        <v>68.42</v>
      </c>
      <c r="L40" s="9">
        <v>27</v>
      </c>
      <c r="M40" s="2">
        <v>25</v>
      </c>
      <c r="N40" s="10">
        <v>48.08</v>
      </c>
      <c r="O40" s="9">
        <v>12</v>
      </c>
      <c r="P40" s="2">
        <v>15</v>
      </c>
      <c r="Q40" s="10">
        <v>55.56</v>
      </c>
      <c r="R40" s="9">
        <v>0</v>
      </c>
      <c r="S40" s="2">
        <v>4</v>
      </c>
      <c r="T40" s="10">
        <v>100</v>
      </c>
      <c r="U40" s="9">
        <v>1</v>
      </c>
      <c r="V40" s="2">
        <v>2</v>
      </c>
      <c r="W40" s="10">
        <v>66.67</v>
      </c>
      <c r="X40" s="6">
        <v>0</v>
      </c>
      <c r="Y40" s="2">
        <v>0</v>
      </c>
      <c r="Z40" s="3">
        <v>0</v>
      </c>
      <c r="AA40" s="2">
        <v>0</v>
      </c>
      <c r="AB40" s="2">
        <v>0</v>
      </c>
      <c r="AC40" s="3">
        <v>0</v>
      </c>
      <c r="AD40" s="2">
        <v>0</v>
      </c>
      <c r="AE40" s="2">
        <v>0</v>
      </c>
      <c r="AF40" s="3">
        <v>0</v>
      </c>
      <c r="AG40" s="2">
        <v>0</v>
      </c>
      <c r="AH40" s="2">
        <v>0</v>
      </c>
      <c r="AI40" s="3">
        <v>0</v>
      </c>
      <c r="AJ40" s="2">
        <v>0</v>
      </c>
      <c r="AK40" s="2">
        <v>0</v>
      </c>
      <c r="AL40" s="27">
        <v>0</v>
      </c>
      <c r="AM40" s="31">
        <f t="shared" si="0"/>
        <v>0</v>
      </c>
      <c r="AN40" s="32">
        <f t="shared" si="1"/>
        <v>0</v>
      </c>
      <c r="AO40" s="10">
        <f t="shared" si="2"/>
        <v>0</v>
      </c>
      <c r="AP40" s="9">
        <v>57</v>
      </c>
      <c r="AQ40" s="2">
        <v>82</v>
      </c>
      <c r="AR40" s="10">
        <v>58.99</v>
      </c>
    </row>
    <row r="41" spans="2:44" x14ac:dyDescent="0.2">
      <c r="B41" s="7" t="s">
        <v>211</v>
      </c>
      <c r="C41" s="9">
        <v>0</v>
      </c>
      <c r="D41" s="2">
        <v>0</v>
      </c>
      <c r="E41" s="10">
        <v>0</v>
      </c>
      <c r="F41" s="9">
        <v>9</v>
      </c>
      <c r="G41" s="2">
        <v>5</v>
      </c>
      <c r="H41" s="10">
        <v>35.71</v>
      </c>
      <c r="I41" s="9">
        <v>63</v>
      </c>
      <c r="J41" s="2">
        <v>11</v>
      </c>
      <c r="K41" s="10">
        <v>14.86</v>
      </c>
      <c r="L41" s="9">
        <v>64</v>
      </c>
      <c r="M41" s="2">
        <v>15</v>
      </c>
      <c r="N41" s="10">
        <v>18.989999999999998</v>
      </c>
      <c r="O41" s="9">
        <v>27</v>
      </c>
      <c r="P41" s="2">
        <v>2</v>
      </c>
      <c r="Q41" s="10">
        <v>6.9</v>
      </c>
      <c r="R41" s="9">
        <v>6</v>
      </c>
      <c r="S41" s="2">
        <v>3</v>
      </c>
      <c r="T41" s="10">
        <v>33.33</v>
      </c>
      <c r="U41" s="9">
        <v>3</v>
      </c>
      <c r="V41" s="2">
        <v>0</v>
      </c>
      <c r="W41" s="10">
        <v>0</v>
      </c>
      <c r="X41" s="6">
        <v>1</v>
      </c>
      <c r="Y41" s="2">
        <v>0</v>
      </c>
      <c r="Z41" s="3">
        <v>0</v>
      </c>
      <c r="AA41" s="2">
        <v>0</v>
      </c>
      <c r="AB41" s="2">
        <v>0</v>
      </c>
      <c r="AC41" s="3">
        <v>0</v>
      </c>
      <c r="AD41" s="2">
        <v>0</v>
      </c>
      <c r="AE41" s="2">
        <v>0</v>
      </c>
      <c r="AF41" s="3">
        <v>0</v>
      </c>
      <c r="AG41" s="2">
        <v>0</v>
      </c>
      <c r="AH41" s="2">
        <v>0</v>
      </c>
      <c r="AI41" s="3">
        <v>0</v>
      </c>
      <c r="AJ41" s="2">
        <v>0</v>
      </c>
      <c r="AK41" s="2">
        <v>0</v>
      </c>
      <c r="AL41" s="27">
        <v>0</v>
      </c>
      <c r="AM41" s="31">
        <f t="shared" si="0"/>
        <v>1</v>
      </c>
      <c r="AN41" s="32">
        <f t="shared" si="1"/>
        <v>0</v>
      </c>
      <c r="AO41" s="10">
        <f t="shared" si="2"/>
        <v>0</v>
      </c>
      <c r="AP41" s="9">
        <v>173</v>
      </c>
      <c r="AQ41" s="2">
        <v>36</v>
      </c>
      <c r="AR41" s="10">
        <v>17.22</v>
      </c>
    </row>
    <row r="42" spans="2:44" x14ac:dyDescent="0.2">
      <c r="B42" s="7" t="s">
        <v>212</v>
      </c>
      <c r="C42" s="9">
        <v>0</v>
      </c>
      <c r="D42" s="2">
        <v>0</v>
      </c>
      <c r="E42" s="10">
        <v>0</v>
      </c>
      <c r="F42" s="9">
        <v>0</v>
      </c>
      <c r="G42" s="2">
        <v>0</v>
      </c>
      <c r="H42" s="10">
        <v>0</v>
      </c>
      <c r="I42" s="9">
        <v>0</v>
      </c>
      <c r="J42" s="2">
        <v>0</v>
      </c>
      <c r="K42" s="10">
        <v>0</v>
      </c>
      <c r="L42" s="9">
        <v>0</v>
      </c>
      <c r="M42" s="2">
        <v>0</v>
      </c>
      <c r="N42" s="10">
        <v>0</v>
      </c>
      <c r="O42" s="9">
        <v>0</v>
      </c>
      <c r="P42" s="2">
        <v>0</v>
      </c>
      <c r="Q42" s="10">
        <v>0</v>
      </c>
      <c r="R42" s="9">
        <v>0</v>
      </c>
      <c r="S42" s="2">
        <v>0</v>
      </c>
      <c r="T42" s="10">
        <v>0</v>
      </c>
      <c r="U42" s="9">
        <v>0</v>
      </c>
      <c r="V42" s="2">
        <v>0</v>
      </c>
      <c r="W42" s="10">
        <v>0</v>
      </c>
      <c r="X42" s="6">
        <v>0</v>
      </c>
      <c r="Y42" s="2">
        <v>0</v>
      </c>
      <c r="Z42" s="3">
        <v>0</v>
      </c>
      <c r="AA42" s="2">
        <v>0</v>
      </c>
      <c r="AB42" s="2">
        <v>0</v>
      </c>
      <c r="AC42" s="3">
        <v>0</v>
      </c>
      <c r="AD42" s="2">
        <v>0</v>
      </c>
      <c r="AE42" s="2">
        <v>0</v>
      </c>
      <c r="AF42" s="3">
        <v>0</v>
      </c>
      <c r="AG42" s="2">
        <v>0</v>
      </c>
      <c r="AH42" s="2">
        <v>0</v>
      </c>
      <c r="AI42" s="3">
        <v>0</v>
      </c>
      <c r="AJ42" s="2">
        <v>0</v>
      </c>
      <c r="AK42" s="2">
        <v>0</v>
      </c>
      <c r="AL42" s="27">
        <v>0</v>
      </c>
      <c r="AM42" s="31">
        <f t="shared" si="0"/>
        <v>0</v>
      </c>
      <c r="AN42" s="32">
        <f t="shared" si="1"/>
        <v>0</v>
      </c>
      <c r="AO42" s="10">
        <f t="shared" si="2"/>
        <v>0</v>
      </c>
      <c r="AP42" s="9">
        <v>0</v>
      </c>
      <c r="AQ42" s="2">
        <v>0</v>
      </c>
      <c r="AR42" s="10">
        <v>0</v>
      </c>
    </row>
    <row r="43" spans="2:44" x14ac:dyDescent="0.2">
      <c r="B43" s="7" t="s">
        <v>213</v>
      </c>
      <c r="C43" s="9">
        <v>1</v>
      </c>
      <c r="D43" s="2">
        <v>1</v>
      </c>
      <c r="E43" s="10">
        <v>50</v>
      </c>
      <c r="F43" s="9">
        <v>12</v>
      </c>
      <c r="G43" s="2">
        <v>10</v>
      </c>
      <c r="H43" s="10">
        <v>45.45</v>
      </c>
      <c r="I43" s="9">
        <v>48</v>
      </c>
      <c r="J43" s="2">
        <v>24</v>
      </c>
      <c r="K43" s="10">
        <v>33.33</v>
      </c>
      <c r="L43" s="9">
        <v>19</v>
      </c>
      <c r="M43" s="2">
        <v>28</v>
      </c>
      <c r="N43" s="10">
        <v>59.57</v>
      </c>
      <c r="O43" s="9">
        <v>11</v>
      </c>
      <c r="P43" s="2">
        <v>13</v>
      </c>
      <c r="Q43" s="10">
        <v>54.17</v>
      </c>
      <c r="R43" s="9">
        <v>3</v>
      </c>
      <c r="S43" s="2">
        <v>3</v>
      </c>
      <c r="T43" s="10">
        <v>50</v>
      </c>
      <c r="U43" s="9">
        <v>1</v>
      </c>
      <c r="V43" s="2">
        <v>0</v>
      </c>
      <c r="W43" s="10">
        <v>0</v>
      </c>
      <c r="X43" s="6">
        <v>0</v>
      </c>
      <c r="Y43" s="2">
        <v>1</v>
      </c>
      <c r="Z43" s="3">
        <v>100</v>
      </c>
      <c r="AA43" s="2">
        <v>0</v>
      </c>
      <c r="AB43" s="2">
        <v>0</v>
      </c>
      <c r="AC43" s="3">
        <v>0</v>
      </c>
      <c r="AD43" s="2">
        <v>0</v>
      </c>
      <c r="AE43" s="2">
        <v>0</v>
      </c>
      <c r="AF43" s="3">
        <v>0</v>
      </c>
      <c r="AG43" s="2">
        <v>0</v>
      </c>
      <c r="AH43" s="2">
        <v>0</v>
      </c>
      <c r="AI43" s="3">
        <v>0</v>
      </c>
      <c r="AJ43" s="2">
        <v>0</v>
      </c>
      <c r="AK43" s="2">
        <v>0</v>
      </c>
      <c r="AL43" s="27">
        <v>0</v>
      </c>
      <c r="AM43" s="31">
        <f t="shared" si="0"/>
        <v>0</v>
      </c>
      <c r="AN43" s="32">
        <f t="shared" si="1"/>
        <v>1</v>
      </c>
      <c r="AO43" s="10">
        <f t="shared" si="2"/>
        <v>20</v>
      </c>
      <c r="AP43" s="9">
        <v>95</v>
      </c>
      <c r="AQ43" s="2">
        <v>80</v>
      </c>
      <c r="AR43" s="10">
        <v>45.71</v>
      </c>
    </row>
    <row r="44" spans="2:44" x14ac:dyDescent="0.2">
      <c r="B44" s="7" t="s">
        <v>214</v>
      </c>
      <c r="C44" s="9">
        <v>0</v>
      </c>
      <c r="D44" s="2">
        <v>0</v>
      </c>
      <c r="E44" s="10">
        <v>0</v>
      </c>
      <c r="F44" s="9">
        <v>6</v>
      </c>
      <c r="G44" s="2">
        <v>1</v>
      </c>
      <c r="H44" s="10">
        <v>14.29</v>
      </c>
      <c r="I44" s="9">
        <v>7</v>
      </c>
      <c r="J44" s="2">
        <v>4</v>
      </c>
      <c r="K44" s="10">
        <v>36.36</v>
      </c>
      <c r="L44" s="9">
        <v>6</v>
      </c>
      <c r="M44" s="2">
        <v>0</v>
      </c>
      <c r="N44" s="10">
        <v>0</v>
      </c>
      <c r="O44" s="9">
        <v>3</v>
      </c>
      <c r="P44" s="2">
        <v>1</v>
      </c>
      <c r="Q44" s="10">
        <v>25</v>
      </c>
      <c r="R44" s="9">
        <v>1</v>
      </c>
      <c r="S44" s="2">
        <v>0</v>
      </c>
      <c r="T44" s="10">
        <v>0</v>
      </c>
      <c r="U44" s="9">
        <v>0</v>
      </c>
      <c r="V44" s="2">
        <v>0</v>
      </c>
      <c r="W44" s="10">
        <v>0</v>
      </c>
      <c r="X44" s="6">
        <v>0</v>
      </c>
      <c r="Y44" s="2">
        <v>0</v>
      </c>
      <c r="Z44" s="3">
        <v>0</v>
      </c>
      <c r="AA44" s="2">
        <v>0</v>
      </c>
      <c r="AB44" s="2">
        <v>0</v>
      </c>
      <c r="AC44" s="3">
        <v>0</v>
      </c>
      <c r="AD44" s="2">
        <v>0</v>
      </c>
      <c r="AE44" s="2">
        <v>0</v>
      </c>
      <c r="AF44" s="3">
        <v>0</v>
      </c>
      <c r="AG44" s="2">
        <v>0</v>
      </c>
      <c r="AH44" s="2">
        <v>0</v>
      </c>
      <c r="AI44" s="3">
        <v>0</v>
      </c>
      <c r="AJ44" s="2">
        <v>0</v>
      </c>
      <c r="AK44" s="2">
        <v>0</v>
      </c>
      <c r="AL44" s="27">
        <v>0</v>
      </c>
      <c r="AM44" s="31">
        <f t="shared" si="0"/>
        <v>0</v>
      </c>
      <c r="AN44" s="32">
        <f t="shared" si="1"/>
        <v>0</v>
      </c>
      <c r="AO44" s="10">
        <f t="shared" si="2"/>
        <v>0</v>
      </c>
      <c r="AP44" s="9">
        <v>23</v>
      </c>
      <c r="AQ44" s="2">
        <v>6</v>
      </c>
      <c r="AR44" s="10">
        <v>20.69</v>
      </c>
    </row>
    <row r="45" spans="2:44" x14ac:dyDescent="0.2">
      <c r="B45" s="7" t="s">
        <v>215</v>
      </c>
      <c r="C45" s="9">
        <v>0</v>
      </c>
      <c r="D45" s="2">
        <v>1</v>
      </c>
      <c r="E45" s="10">
        <v>100</v>
      </c>
      <c r="F45" s="9">
        <v>26</v>
      </c>
      <c r="G45" s="2">
        <v>24</v>
      </c>
      <c r="H45" s="10">
        <v>48</v>
      </c>
      <c r="I45" s="9">
        <v>97</v>
      </c>
      <c r="J45" s="2">
        <v>46</v>
      </c>
      <c r="K45" s="10">
        <v>32.17</v>
      </c>
      <c r="L45" s="9">
        <v>111</v>
      </c>
      <c r="M45" s="2">
        <v>32</v>
      </c>
      <c r="N45" s="10">
        <v>22.38</v>
      </c>
      <c r="O45" s="9">
        <v>53</v>
      </c>
      <c r="P45" s="2">
        <v>20</v>
      </c>
      <c r="Q45" s="10">
        <v>27.4</v>
      </c>
      <c r="R45" s="9">
        <v>15</v>
      </c>
      <c r="S45" s="2">
        <v>5</v>
      </c>
      <c r="T45" s="10">
        <v>25</v>
      </c>
      <c r="U45" s="9">
        <v>6</v>
      </c>
      <c r="V45" s="2">
        <v>2</v>
      </c>
      <c r="W45" s="10">
        <v>25</v>
      </c>
      <c r="X45" s="6">
        <v>0</v>
      </c>
      <c r="Y45" s="2">
        <v>0</v>
      </c>
      <c r="Z45" s="3">
        <v>0</v>
      </c>
      <c r="AA45" s="2">
        <v>0</v>
      </c>
      <c r="AB45" s="2">
        <v>1</v>
      </c>
      <c r="AC45" s="3">
        <v>100</v>
      </c>
      <c r="AD45" s="2">
        <v>0</v>
      </c>
      <c r="AE45" s="2">
        <v>0</v>
      </c>
      <c r="AF45" s="3">
        <v>0</v>
      </c>
      <c r="AG45" s="2">
        <v>0</v>
      </c>
      <c r="AH45" s="2">
        <v>0</v>
      </c>
      <c r="AI45" s="3">
        <v>0</v>
      </c>
      <c r="AJ45" s="2">
        <v>0</v>
      </c>
      <c r="AK45" s="2">
        <v>0</v>
      </c>
      <c r="AL45" s="27">
        <v>0</v>
      </c>
      <c r="AM45" s="31">
        <f t="shared" si="0"/>
        <v>0</v>
      </c>
      <c r="AN45" s="32">
        <f t="shared" si="1"/>
        <v>1</v>
      </c>
      <c r="AO45" s="10">
        <f t="shared" si="2"/>
        <v>20</v>
      </c>
      <c r="AP45" s="9">
        <v>308</v>
      </c>
      <c r="AQ45" s="2">
        <v>131</v>
      </c>
      <c r="AR45" s="10">
        <v>29.84</v>
      </c>
    </row>
    <row r="46" spans="2:44" x14ac:dyDescent="0.2">
      <c r="B46" s="7" t="s">
        <v>216</v>
      </c>
      <c r="C46" s="9">
        <v>1</v>
      </c>
      <c r="D46" s="2">
        <v>7</v>
      </c>
      <c r="E46" s="10">
        <v>87.5</v>
      </c>
      <c r="F46" s="9">
        <v>25</v>
      </c>
      <c r="G46" s="2">
        <v>61</v>
      </c>
      <c r="H46" s="10">
        <v>70.930000000000007</v>
      </c>
      <c r="I46" s="9">
        <v>162</v>
      </c>
      <c r="J46" s="2">
        <v>221</v>
      </c>
      <c r="K46" s="10">
        <v>57.7</v>
      </c>
      <c r="L46" s="9">
        <v>243</v>
      </c>
      <c r="M46" s="2">
        <v>250</v>
      </c>
      <c r="N46" s="10">
        <v>50.71</v>
      </c>
      <c r="O46" s="9">
        <v>155</v>
      </c>
      <c r="P46" s="2">
        <v>125</v>
      </c>
      <c r="Q46" s="10">
        <v>44.64</v>
      </c>
      <c r="R46" s="9">
        <v>49</v>
      </c>
      <c r="S46" s="2">
        <v>38</v>
      </c>
      <c r="T46" s="10">
        <v>43.68</v>
      </c>
      <c r="U46" s="9">
        <v>21</v>
      </c>
      <c r="V46" s="2">
        <v>12</v>
      </c>
      <c r="W46" s="10">
        <v>36.36</v>
      </c>
      <c r="X46" s="6">
        <v>2</v>
      </c>
      <c r="Y46" s="2">
        <v>5</v>
      </c>
      <c r="Z46" s="3">
        <v>71.430000000000007</v>
      </c>
      <c r="AA46" s="2">
        <v>3</v>
      </c>
      <c r="AB46" s="2">
        <v>1</v>
      </c>
      <c r="AC46" s="3">
        <v>25</v>
      </c>
      <c r="AD46" s="2">
        <v>0</v>
      </c>
      <c r="AE46" s="2">
        <v>0</v>
      </c>
      <c r="AF46" s="3">
        <v>0</v>
      </c>
      <c r="AG46" s="2">
        <v>0</v>
      </c>
      <c r="AH46" s="2">
        <v>0</v>
      </c>
      <c r="AI46" s="3">
        <v>0</v>
      </c>
      <c r="AJ46" s="2">
        <v>0</v>
      </c>
      <c r="AK46" s="2">
        <v>0</v>
      </c>
      <c r="AL46" s="27">
        <v>0</v>
      </c>
      <c r="AM46" s="31">
        <f t="shared" si="0"/>
        <v>5</v>
      </c>
      <c r="AN46" s="32">
        <f t="shared" si="1"/>
        <v>6</v>
      </c>
      <c r="AO46" s="10">
        <f t="shared" si="2"/>
        <v>19.286000000000001</v>
      </c>
      <c r="AP46" s="9">
        <v>661</v>
      </c>
      <c r="AQ46" s="2">
        <v>720</v>
      </c>
      <c r="AR46" s="10">
        <v>52.14</v>
      </c>
    </row>
    <row r="47" spans="2:44" x14ac:dyDescent="0.2">
      <c r="B47" s="7" t="s">
        <v>217</v>
      </c>
      <c r="C47" s="9">
        <v>0</v>
      </c>
      <c r="D47" s="2">
        <v>0</v>
      </c>
      <c r="E47" s="10">
        <v>0</v>
      </c>
      <c r="F47" s="9">
        <v>0</v>
      </c>
      <c r="G47" s="2">
        <v>0</v>
      </c>
      <c r="H47" s="10">
        <v>0</v>
      </c>
      <c r="I47" s="9">
        <v>0</v>
      </c>
      <c r="J47" s="2">
        <v>0</v>
      </c>
      <c r="K47" s="10">
        <v>0</v>
      </c>
      <c r="L47" s="9">
        <v>0</v>
      </c>
      <c r="M47" s="2">
        <v>0</v>
      </c>
      <c r="N47" s="10">
        <v>0</v>
      </c>
      <c r="O47" s="9">
        <v>0</v>
      </c>
      <c r="P47" s="2">
        <v>0</v>
      </c>
      <c r="Q47" s="10">
        <v>0</v>
      </c>
      <c r="R47" s="9">
        <v>0</v>
      </c>
      <c r="S47" s="2">
        <v>0</v>
      </c>
      <c r="T47" s="10">
        <v>0</v>
      </c>
      <c r="U47" s="9">
        <v>0</v>
      </c>
      <c r="V47" s="2">
        <v>0</v>
      </c>
      <c r="W47" s="10">
        <v>0</v>
      </c>
      <c r="X47" s="6">
        <v>0</v>
      </c>
      <c r="Y47" s="2">
        <v>0</v>
      </c>
      <c r="Z47" s="3">
        <v>0</v>
      </c>
      <c r="AA47" s="2">
        <v>0</v>
      </c>
      <c r="AB47" s="2">
        <v>0</v>
      </c>
      <c r="AC47" s="3">
        <v>0</v>
      </c>
      <c r="AD47" s="2">
        <v>0</v>
      </c>
      <c r="AE47" s="2">
        <v>0</v>
      </c>
      <c r="AF47" s="3">
        <v>0</v>
      </c>
      <c r="AG47" s="2">
        <v>0</v>
      </c>
      <c r="AH47" s="2">
        <v>0</v>
      </c>
      <c r="AI47" s="3">
        <v>0</v>
      </c>
      <c r="AJ47" s="2">
        <v>0</v>
      </c>
      <c r="AK47" s="2">
        <v>0</v>
      </c>
      <c r="AL47" s="27">
        <v>0</v>
      </c>
      <c r="AM47" s="31">
        <f t="shared" si="0"/>
        <v>0</v>
      </c>
      <c r="AN47" s="32">
        <f t="shared" si="1"/>
        <v>0</v>
      </c>
      <c r="AO47" s="10">
        <f t="shared" si="2"/>
        <v>0</v>
      </c>
      <c r="AP47" s="9">
        <v>0</v>
      </c>
      <c r="AQ47" s="2">
        <v>0</v>
      </c>
      <c r="AR47" s="10">
        <v>0</v>
      </c>
    </row>
    <row r="48" spans="2:44" x14ac:dyDescent="0.2">
      <c r="B48" s="7" t="s">
        <v>218</v>
      </c>
      <c r="C48" s="9">
        <v>0</v>
      </c>
      <c r="D48" s="2">
        <v>0</v>
      </c>
      <c r="E48" s="10">
        <v>0</v>
      </c>
      <c r="F48" s="9">
        <v>0</v>
      </c>
      <c r="G48" s="2">
        <v>0</v>
      </c>
      <c r="H48" s="10">
        <v>0</v>
      </c>
      <c r="I48" s="9">
        <v>0</v>
      </c>
      <c r="J48" s="2">
        <v>0</v>
      </c>
      <c r="K48" s="10">
        <v>0</v>
      </c>
      <c r="L48" s="9">
        <v>6</v>
      </c>
      <c r="M48" s="2">
        <v>5</v>
      </c>
      <c r="N48" s="10">
        <v>45.45</v>
      </c>
      <c r="O48" s="9">
        <v>8</v>
      </c>
      <c r="P48" s="2">
        <v>2</v>
      </c>
      <c r="Q48" s="10">
        <v>20</v>
      </c>
      <c r="R48" s="9">
        <v>1</v>
      </c>
      <c r="S48" s="2">
        <v>0</v>
      </c>
      <c r="T48" s="10">
        <v>0</v>
      </c>
      <c r="U48" s="9">
        <v>0</v>
      </c>
      <c r="V48" s="2">
        <v>0</v>
      </c>
      <c r="W48" s="10">
        <v>0</v>
      </c>
      <c r="X48" s="6">
        <v>0</v>
      </c>
      <c r="Y48" s="2">
        <v>0</v>
      </c>
      <c r="Z48" s="3">
        <v>0</v>
      </c>
      <c r="AA48" s="2">
        <v>0</v>
      </c>
      <c r="AB48" s="2">
        <v>2</v>
      </c>
      <c r="AC48" s="3">
        <v>100</v>
      </c>
      <c r="AD48" s="2">
        <v>0</v>
      </c>
      <c r="AE48" s="2">
        <v>0</v>
      </c>
      <c r="AF48" s="3">
        <v>0</v>
      </c>
      <c r="AG48" s="2">
        <v>0</v>
      </c>
      <c r="AH48" s="2">
        <v>0</v>
      </c>
      <c r="AI48" s="3">
        <v>0</v>
      </c>
      <c r="AJ48" s="2">
        <v>0</v>
      </c>
      <c r="AK48" s="2">
        <v>0</v>
      </c>
      <c r="AL48" s="27">
        <v>0</v>
      </c>
      <c r="AM48" s="31">
        <f t="shared" si="0"/>
        <v>0</v>
      </c>
      <c r="AN48" s="32">
        <f t="shared" si="1"/>
        <v>2</v>
      </c>
      <c r="AO48" s="10">
        <f t="shared" si="2"/>
        <v>20</v>
      </c>
      <c r="AP48" s="9">
        <v>15</v>
      </c>
      <c r="AQ48" s="2">
        <v>9</v>
      </c>
      <c r="AR48" s="10">
        <v>37.5</v>
      </c>
    </row>
    <row r="49" spans="2:44" x14ac:dyDescent="0.2">
      <c r="B49" s="7" t="s">
        <v>219</v>
      </c>
      <c r="C49" s="9">
        <v>0</v>
      </c>
      <c r="D49" s="2">
        <v>0</v>
      </c>
      <c r="E49" s="10">
        <v>0</v>
      </c>
      <c r="F49" s="9">
        <v>0</v>
      </c>
      <c r="G49" s="2">
        <v>0</v>
      </c>
      <c r="H49" s="10">
        <v>0</v>
      </c>
      <c r="I49" s="9">
        <v>0</v>
      </c>
      <c r="J49" s="2">
        <v>0</v>
      </c>
      <c r="K49" s="10">
        <v>0</v>
      </c>
      <c r="L49" s="9">
        <v>0</v>
      </c>
      <c r="M49" s="2">
        <v>0</v>
      </c>
      <c r="N49" s="10">
        <v>0</v>
      </c>
      <c r="O49" s="9">
        <v>0</v>
      </c>
      <c r="P49" s="2">
        <v>0</v>
      </c>
      <c r="Q49" s="10">
        <v>0</v>
      </c>
      <c r="R49" s="9">
        <v>0</v>
      </c>
      <c r="S49" s="2">
        <v>0</v>
      </c>
      <c r="T49" s="10">
        <v>0</v>
      </c>
      <c r="U49" s="9">
        <v>0</v>
      </c>
      <c r="V49" s="2">
        <v>0</v>
      </c>
      <c r="W49" s="10">
        <v>0</v>
      </c>
      <c r="X49" s="6">
        <v>0</v>
      </c>
      <c r="Y49" s="2">
        <v>0</v>
      </c>
      <c r="Z49" s="3">
        <v>0</v>
      </c>
      <c r="AA49" s="2">
        <v>0</v>
      </c>
      <c r="AB49" s="2">
        <v>0</v>
      </c>
      <c r="AC49" s="3">
        <v>0</v>
      </c>
      <c r="AD49" s="2">
        <v>0</v>
      </c>
      <c r="AE49" s="2">
        <v>0</v>
      </c>
      <c r="AF49" s="3">
        <v>0</v>
      </c>
      <c r="AG49" s="2">
        <v>0</v>
      </c>
      <c r="AH49" s="2">
        <v>0</v>
      </c>
      <c r="AI49" s="3">
        <v>0</v>
      </c>
      <c r="AJ49" s="2">
        <v>0</v>
      </c>
      <c r="AK49" s="2">
        <v>0</v>
      </c>
      <c r="AL49" s="27">
        <v>0</v>
      </c>
      <c r="AM49" s="31">
        <f t="shared" si="0"/>
        <v>0</v>
      </c>
      <c r="AN49" s="32">
        <f t="shared" si="1"/>
        <v>0</v>
      </c>
      <c r="AO49" s="10">
        <f t="shared" si="2"/>
        <v>0</v>
      </c>
      <c r="AP49" s="9">
        <v>0</v>
      </c>
      <c r="AQ49" s="2">
        <v>0</v>
      </c>
      <c r="AR49" s="10">
        <v>0</v>
      </c>
    </row>
    <row r="50" spans="2:44" ht="28" x14ac:dyDescent="0.2">
      <c r="B50" s="7" t="s">
        <v>220</v>
      </c>
      <c r="C50" s="9">
        <v>1</v>
      </c>
      <c r="D50" s="2">
        <v>0</v>
      </c>
      <c r="E50" s="10">
        <v>0</v>
      </c>
      <c r="F50" s="9">
        <v>2</v>
      </c>
      <c r="G50" s="2">
        <v>2</v>
      </c>
      <c r="H50" s="10">
        <v>50</v>
      </c>
      <c r="I50" s="9">
        <v>9</v>
      </c>
      <c r="J50" s="2">
        <v>6</v>
      </c>
      <c r="K50" s="10">
        <v>40</v>
      </c>
      <c r="L50" s="9">
        <v>4</v>
      </c>
      <c r="M50" s="2">
        <v>0</v>
      </c>
      <c r="N50" s="10">
        <v>0</v>
      </c>
      <c r="O50" s="9">
        <v>4</v>
      </c>
      <c r="P50" s="2">
        <v>1</v>
      </c>
      <c r="Q50" s="10">
        <v>20</v>
      </c>
      <c r="R50" s="9">
        <v>0</v>
      </c>
      <c r="S50" s="2">
        <v>0</v>
      </c>
      <c r="T50" s="10">
        <v>0</v>
      </c>
      <c r="U50" s="9">
        <v>0</v>
      </c>
      <c r="V50" s="2">
        <v>0</v>
      </c>
      <c r="W50" s="10">
        <v>0</v>
      </c>
      <c r="X50" s="6">
        <v>0</v>
      </c>
      <c r="Y50" s="2">
        <v>0</v>
      </c>
      <c r="Z50" s="3">
        <v>0</v>
      </c>
      <c r="AA50" s="2">
        <v>0</v>
      </c>
      <c r="AB50" s="2">
        <v>0</v>
      </c>
      <c r="AC50" s="3">
        <v>0</v>
      </c>
      <c r="AD50" s="2">
        <v>0</v>
      </c>
      <c r="AE50" s="2">
        <v>0</v>
      </c>
      <c r="AF50" s="3">
        <v>0</v>
      </c>
      <c r="AG50" s="2">
        <v>0</v>
      </c>
      <c r="AH50" s="2">
        <v>0</v>
      </c>
      <c r="AI50" s="3">
        <v>0</v>
      </c>
      <c r="AJ50" s="2">
        <v>0</v>
      </c>
      <c r="AK50" s="2">
        <v>0</v>
      </c>
      <c r="AL50" s="27">
        <v>0</v>
      </c>
      <c r="AM50" s="31">
        <f t="shared" si="0"/>
        <v>0</v>
      </c>
      <c r="AN50" s="32">
        <f t="shared" si="1"/>
        <v>0</v>
      </c>
      <c r="AO50" s="10">
        <f t="shared" si="2"/>
        <v>0</v>
      </c>
      <c r="AP50" s="9">
        <v>20</v>
      </c>
      <c r="AQ50" s="2">
        <v>9</v>
      </c>
      <c r="AR50" s="10">
        <v>31.03</v>
      </c>
    </row>
    <row r="51" spans="2:44" x14ac:dyDescent="0.2">
      <c r="B51" s="7" t="s">
        <v>221</v>
      </c>
      <c r="C51" s="9">
        <v>0</v>
      </c>
      <c r="D51" s="2">
        <v>0</v>
      </c>
      <c r="E51" s="10">
        <v>0</v>
      </c>
      <c r="F51" s="9">
        <v>12</v>
      </c>
      <c r="G51" s="2">
        <v>3</v>
      </c>
      <c r="H51" s="10">
        <v>20</v>
      </c>
      <c r="I51" s="9">
        <v>33</v>
      </c>
      <c r="J51" s="2">
        <v>7</v>
      </c>
      <c r="K51" s="10">
        <v>17.5</v>
      </c>
      <c r="L51" s="9">
        <v>17</v>
      </c>
      <c r="M51" s="2">
        <v>4</v>
      </c>
      <c r="N51" s="10">
        <v>19.05</v>
      </c>
      <c r="O51" s="9">
        <v>5</v>
      </c>
      <c r="P51" s="2">
        <v>1</v>
      </c>
      <c r="Q51" s="10">
        <v>16.670000000000002</v>
      </c>
      <c r="R51" s="9">
        <v>1</v>
      </c>
      <c r="S51" s="2">
        <v>0</v>
      </c>
      <c r="T51" s="10">
        <v>0</v>
      </c>
      <c r="U51" s="9">
        <v>0</v>
      </c>
      <c r="V51" s="2">
        <v>0</v>
      </c>
      <c r="W51" s="10">
        <v>0</v>
      </c>
      <c r="X51" s="6">
        <v>0</v>
      </c>
      <c r="Y51" s="2">
        <v>0</v>
      </c>
      <c r="Z51" s="3">
        <v>0</v>
      </c>
      <c r="AA51" s="2">
        <v>1</v>
      </c>
      <c r="AB51" s="2">
        <v>0</v>
      </c>
      <c r="AC51" s="3">
        <v>0</v>
      </c>
      <c r="AD51" s="2">
        <v>0</v>
      </c>
      <c r="AE51" s="2">
        <v>0</v>
      </c>
      <c r="AF51" s="3">
        <v>0</v>
      </c>
      <c r="AG51" s="2">
        <v>0</v>
      </c>
      <c r="AH51" s="2">
        <v>0</v>
      </c>
      <c r="AI51" s="3">
        <v>0</v>
      </c>
      <c r="AJ51" s="2">
        <v>0</v>
      </c>
      <c r="AK51" s="2">
        <v>0</v>
      </c>
      <c r="AL51" s="27">
        <v>0</v>
      </c>
      <c r="AM51" s="31">
        <f t="shared" si="0"/>
        <v>1</v>
      </c>
      <c r="AN51" s="32">
        <f t="shared" si="1"/>
        <v>0</v>
      </c>
      <c r="AO51" s="10">
        <f t="shared" si="2"/>
        <v>0</v>
      </c>
      <c r="AP51" s="9">
        <v>69</v>
      </c>
      <c r="AQ51" s="2">
        <v>15</v>
      </c>
      <c r="AR51" s="10">
        <v>17.86</v>
      </c>
    </row>
    <row r="52" spans="2:44" x14ac:dyDescent="0.2">
      <c r="B52" s="7" t="s">
        <v>222</v>
      </c>
      <c r="C52" s="9">
        <v>0</v>
      </c>
      <c r="D52" s="2">
        <v>0</v>
      </c>
      <c r="E52" s="10">
        <v>0</v>
      </c>
      <c r="F52" s="9">
        <v>7</v>
      </c>
      <c r="G52" s="2">
        <v>4</v>
      </c>
      <c r="H52" s="10">
        <v>36.36</v>
      </c>
      <c r="I52" s="9">
        <v>17</v>
      </c>
      <c r="J52" s="2">
        <v>16</v>
      </c>
      <c r="K52" s="10">
        <v>48.48</v>
      </c>
      <c r="L52" s="9">
        <v>27</v>
      </c>
      <c r="M52" s="2">
        <v>18</v>
      </c>
      <c r="N52" s="10">
        <v>40</v>
      </c>
      <c r="O52" s="9">
        <v>14</v>
      </c>
      <c r="P52" s="2">
        <v>11</v>
      </c>
      <c r="Q52" s="10">
        <v>44</v>
      </c>
      <c r="R52" s="9">
        <v>7</v>
      </c>
      <c r="S52" s="2">
        <v>0</v>
      </c>
      <c r="T52" s="10">
        <v>0</v>
      </c>
      <c r="U52" s="9">
        <v>1</v>
      </c>
      <c r="V52" s="2">
        <v>0</v>
      </c>
      <c r="W52" s="10">
        <v>0</v>
      </c>
      <c r="X52" s="6">
        <v>1</v>
      </c>
      <c r="Y52" s="2">
        <v>0</v>
      </c>
      <c r="Z52" s="3">
        <v>0</v>
      </c>
      <c r="AA52" s="2">
        <v>1</v>
      </c>
      <c r="AB52" s="2">
        <v>1</v>
      </c>
      <c r="AC52" s="3">
        <v>50</v>
      </c>
      <c r="AD52" s="2">
        <v>0</v>
      </c>
      <c r="AE52" s="2">
        <v>0</v>
      </c>
      <c r="AF52" s="3">
        <v>0</v>
      </c>
      <c r="AG52" s="2">
        <v>0</v>
      </c>
      <c r="AH52" s="2">
        <v>0</v>
      </c>
      <c r="AI52" s="3">
        <v>0</v>
      </c>
      <c r="AJ52" s="2">
        <v>0</v>
      </c>
      <c r="AK52" s="2">
        <v>0</v>
      </c>
      <c r="AL52" s="27">
        <v>0</v>
      </c>
      <c r="AM52" s="31">
        <f t="shared" si="0"/>
        <v>2</v>
      </c>
      <c r="AN52" s="32">
        <f t="shared" si="1"/>
        <v>1</v>
      </c>
      <c r="AO52" s="10">
        <f t="shared" si="2"/>
        <v>10</v>
      </c>
      <c r="AP52" s="9">
        <v>75</v>
      </c>
      <c r="AQ52" s="2">
        <v>50</v>
      </c>
      <c r="AR52" s="10">
        <v>40</v>
      </c>
    </row>
    <row r="53" spans="2:44" x14ac:dyDescent="0.2">
      <c r="B53" s="7" t="s">
        <v>223</v>
      </c>
      <c r="C53" s="9">
        <v>7</v>
      </c>
      <c r="D53" s="2">
        <v>13</v>
      </c>
      <c r="E53" s="10">
        <v>65</v>
      </c>
      <c r="F53" s="9">
        <v>65</v>
      </c>
      <c r="G53" s="2">
        <v>141</v>
      </c>
      <c r="H53" s="10">
        <v>68.45</v>
      </c>
      <c r="I53" s="9">
        <v>85</v>
      </c>
      <c r="J53" s="2">
        <v>138</v>
      </c>
      <c r="K53" s="10">
        <v>61.88</v>
      </c>
      <c r="L53" s="9">
        <v>103</v>
      </c>
      <c r="M53" s="2">
        <v>108</v>
      </c>
      <c r="N53" s="10">
        <v>51.18</v>
      </c>
      <c r="O53" s="9">
        <v>87</v>
      </c>
      <c r="P53" s="2">
        <v>56</v>
      </c>
      <c r="Q53" s="10">
        <v>39.159999999999997</v>
      </c>
      <c r="R53" s="9">
        <v>32</v>
      </c>
      <c r="S53" s="2">
        <v>18</v>
      </c>
      <c r="T53" s="10">
        <v>36</v>
      </c>
      <c r="U53" s="9">
        <v>15</v>
      </c>
      <c r="V53" s="2">
        <v>1</v>
      </c>
      <c r="W53" s="10">
        <v>6.25</v>
      </c>
      <c r="X53" s="6">
        <v>7</v>
      </c>
      <c r="Y53" s="2">
        <v>0</v>
      </c>
      <c r="Z53" s="3">
        <v>0</v>
      </c>
      <c r="AA53" s="2">
        <v>3</v>
      </c>
      <c r="AB53" s="2">
        <v>0</v>
      </c>
      <c r="AC53" s="3">
        <v>0</v>
      </c>
      <c r="AD53" s="2">
        <v>1</v>
      </c>
      <c r="AE53" s="2">
        <v>1</v>
      </c>
      <c r="AF53" s="3">
        <v>50</v>
      </c>
      <c r="AG53" s="2">
        <v>0</v>
      </c>
      <c r="AH53" s="2">
        <v>0</v>
      </c>
      <c r="AI53" s="3">
        <v>0</v>
      </c>
      <c r="AJ53" s="2">
        <v>1</v>
      </c>
      <c r="AK53" s="2">
        <v>0</v>
      </c>
      <c r="AL53" s="27">
        <v>0</v>
      </c>
      <c r="AM53" s="31">
        <f t="shared" si="0"/>
        <v>12</v>
      </c>
      <c r="AN53" s="32">
        <f t="shared" si="1"/>
        <v>1</v>
      </c>
      <c r="AO53" s="10">
        <f t="shared" si="2"/>
        <v>10</v>
      </c>
      <c r="AP53" s="9">
        <v>406</v>
      </c>
      <c r="AQ53" s="2">
        <v>476</v>
      </c>
      <c r="AR53" s="10">
        <v>53.97</v>
      </c>
    </row>
    <row r="54" spans="2:44" x14ac:dyDescent="0.2">
      <c r="B54" s="7" t="s">
        <v>224</v>
      </c>
      <c r="C54" s="9">
        <v>1</v>
      </c>
      <c r="D54" s="2">
        <v>3</v>
      </c>
      <c r="E54" s="10">
        <v>75</v>
      </c>
      <c r="F54" s="9">
        <v>13</v>
      </c>
      <c r="G54" s="2">
        <v>26</v>
      </c>
      <c r="H54" s="10">
        <v>66.67</v>
      </c>
      <c r="I54" s="9">
        <v>39</v>
      </c>
      <c r="J54" s="2">
        <v>45</v>
      </c>
      <c r="K54" s="10">
        <v>53.57</v>
      </c>
      <c r="L54" s="9">
        <v>55</v>
      </c>
      <c r="M54" s="2">
        <v>61</v>
      </c>
      <c r="N54" s="10">
        <v>52.59</v>
      </c>
      <c r="O54" s="9">
        <v>30</v>
      </c>
      <c r="P54" s="2">
        <v>21</v>
      </c>
      <c r="Q54" s="10">
        <v>41.18</v>
      </c>
      <c r="R54" s="9">
        <v>5</v>
      </c>
      <c r="S54" s="2">
        <v>2</v>
      </c>
      <c r="T54" s="10">
        <v>28.57</v>
      </c>
      <c r="U54" s="9">
        <v>0</v>
      </c>
      <c r="V54" s="2">
        <v>2</v>
      </c>
      <c r="W54" s="10">
        <v>100</v>
      </c>
      <c r="X54" s="6">
        <v>1</v>
      </c>
      <c r="Y54" s="2">
        <v>1</v>
      </c>
      <c r="Z54" s="3">
        <v>50</v>
      </c>
      <c r="AA54" s="2">
        <v>1</v>
      </c>
      <c r="AB54" s="2">
        <v>0</v>
      </c>
      <c r="AC54" s="3">
        <v>0</v>
      </c>
      <c r="AD54" s="2">
        <v>0</v>
      </c>
      <c r="AE54" s="2">
        <v>0</v>
      </c>
      <c r="AF54" s="3">
        <v>0</v>
      </c>
      <c r="AG54" s="2">
        <v>0</v>
      </c>
      <c r="AH54" s="2">
        <v>0</v>
      </c>
      <c r="AI54" s="3">
        <v>0</v>
      </c>
      <c r="AJ54" s="2">
        <v>0</v>
      </c>
      <c r="AK54" s="2">
        <v>0</v>
      </c>
      <c r="AL54" s="27">
        <v>0</v>
      </c>
      <c r="AM54" s="31">
        <f t="shared" si="0"/>
        <v>2</v>
      </c>
      <c r="AN54" s="32">
        <f t="shared" si="1"/>
        <v>1</v>
      </c>
      <c r="AO54" s="10">
        <f t="shared" si="2"/>
        <v>10</v>
      </c>
      <c r="AP54" s="9">
        <v>145</v>
      </c>
      <c r="AQ54" s="2">
        <v>161</v>
      </c>
      <c r="AR54" s="10">
        <v>52.61</v>
      </c>
    </row>
    <row r="55" spans="2:44" x14ac:dyDescent="0.2">
      <c r="B55" s="7" t="s">
        <v>225</v>
      </c>
      <c r="C55" s="9">
        <v>0</v>
      </c>
      <c r="D55" s="2">
        <v>0</v>
      </c>
      <c r="E55" s="10">
        <v>0</v>
      </c>
      <c r="F55" s="9">
        <v>0</v>
      </c>
      <c r="G55" s="2">
        <v>0</v>
      </c>
      <c r="H55" s="10">
        <v>0</v>
      </c>
      <c r="I55" s="9">
        <v>6</v>
      </c>
      <c r="J55" s="2">
        <v>2</v>
      </c>
      <c r="K55" s="10">
        <v>25</v>
      </c>
      <c r="L55" s="9">
        <v>3</v>
      </c>
      <c r="M55" s="2">
        <v>3</v>
      </c>
      <c r="N55" s="10">
        <v>50</v>
      </c>
      <c r="O55" s="9">
        <v>5</v>
      </c>
      <c r="P55" s="2">
        <v>0</v>
      </c>
      <c r="Q55" s="10">
        <v>0</v>
      </c>
      <c r="R55" s="9">
        <v>2</v>
      </c>
      <c r="S55" s="2">
        <v>1</v>
      </c>
      <c r="T55" s="10">
        <v>33.33</v>
      </c>
      <c r="U55" s="9">
        <v>0</v>
      </c>
      <c r="V55" s="2">
        <v>0</v>
      </c>
      <c r="W55" s="10">
        <v>0</v>
      </c>
      <c r="X55" s="6">
        <v>0</v>
      </c>
      <c r="Y55" s="2">
        <v>0</v>
      </c>
      <c r="Z55" s="3">
        <v>0</v>
      </c>
      <c r="AA55" s="2">
        <v>0</v>
      </c>
      <c r="AB55" s="2">
        <v>0</v>
      </c>
      <c r="AC55" s="3">
        <v>0</v>
      </c>
      <c r="AD55" s="2">
        <v>0</v>
      </c>
      <c r="AE55" s="2">
        <v>0</v>
      </c>
      <c r="AF55" s="3">
        <v>0</v>
      </c>
      <c r="AG55" s="2">
        <v>0</v>
      </c>
      <c r="AH55" s="2">
        <v>0</v>
      </c>
      <c r="AI55" s="3">
        <v>0</v>
      </c>
      <c r="AJ55" s="2">
        <v>0</v>
      </c>
      <c r="AK55" s="2">
        <v>0</v>
      </c>
      <c r="AL55" s="27">
        <v>0</v>
      </c>
      <c r="AM55" s="31">
        <f t="shared" si="0"/>
        <v>0</v>
      </c>
      <c r="AN55" s="32">
        <f t="shared" si="1"/>
        <v>0</v>
      </c>
      <c r="AO55" s="10">
        <f t="shared" si="2"/>
        <v>0</v>
      </c>
      <c r="AP55" s="9">
        <v>16</v>
      </c>
      <c r="AQ55" s="2">
        <v>6</v>
      </c>
      <c r="AR55" s="10">
        <v>27.27</v>
      </c>
    </row>
    <row r="56" spans="2:44" x14ac:dyDescent="0.2">
      <c r="B56" s="7" t="s">
        <v>226</v>
      </c>
      <c r="C56" s="9">
        <v>0</v>
      </c>
      <c r="D56" s="2">
        <v>0</v>
      </c>
      <c r="E56" s="10">
        <v>0</v>
      </c>
      <c r="F56" s="9">
        <v>4</v>
      </c>
      <c r="G56" s="2">
        <v>4</v>
      </c>
      <c r="H56" s="10">
        <v>50</v>
      </c>
      <c r="I56" s="9">
        <v>17</v>
      </c>
      <c r="J56" s="2">
        <v>9</v>
      </c>
      <c r="K56" s="10">
        <v>34.619999999999997</v>
      </c>
      <c r="L56" s="9">
        <v>18</v>
      </c>
      <c r="M56" s="2">
        <v>2</v>
      </c>
      <c r="N56" s="10">
        <v>10</v>
      </c>
      <c r="O56" s="9">
        <v>5</v>
      </c>
      <c r="P56" s="2">
        <v>0</v>
      </c>
      <c r="Q56" s="10">
        <v>0</v>
      </c>
      <c r="R56" s="9">
        <v>2</v>
      </c>
      <c r="S56" s="2">
        <v>1</v>
      </c>
      <c r="T56" s="10">
        <v>33.33</v>
      </c>
      <c r="U56" s="9">
        <v>1</v>
      </c>
      <c r="V56" s="2">
        <v>0</v>
      </c>
      <c r="W56" s="10">
        <v>0</v>
      </c>
      <c r="X56" s="6">
        <v>2</v>
      </c>
      <c r="Y56" s="2">
        <v>0</v>
      </c>
      <c r="Z56" s="3">
        <v>0</v>
      </c>
      <c r="AA56" s="2">
        <v>0</v>
      </c>
      <c r="AB56" s="2">
        <v>0</v>
      </c>
      <c r="AC56" s="3">
        <v>0</v>
      </c>
      <c r="AD56" s="2">
        <v>0</v>
      </c>
      <c r="AE56" s="2">
        <v>0</v>
      </c>
      <c r="AF56" s="3">
        <v>0</v>
      </c>
      <c r="AG56" s="2">
        <v>0</v>
      </c>
      <c r="AH56" s="2">
        <v>0</v>
      </c>
      <c r="AI56" s="3">
        <v>0</v>
      </c>
      <c r="AJ56" s="2">
        <v>0</v>
      </c>
      <c r="AK56" s="2">
        <v>0</v>
      </c>
      <c r="AL56" s="27">
        <v>0</v>
      </c>
      <c r="AM56" s="31">
        <f t="shared" si="0"/>
        <v>2</v>
      </c>
      <c r="AN56" s="32">
        <f t="shared" si="1"/>
        <v>0</v>
      </c>
      <c r="AO56" s="10">
        <f t="shared" si="2"/>
        <v>0</v>
      </c>
      <c r="AP56" s="9">
        <v>49</v>
      </c>
      <c r="AQ56" s="2">
        <v>16</v>
      </c>
      <c r="AR56" s="10">
        <v>24.62</v>
      </c>
    </row>
    <row r="57" spans="2:44" x14ac:dyDescent="0.2">
      <c r="B57" s="7" t="s">
        <v>227</v>
      </c>
      <c r="C57" s="9">
        <v>0</v>
      </c>
      <c r="D57" s="2">
        <v>0</v>
      </c>
      <c r="E57" s="10">
        <v>0</v>
      </c>
      <c r="F57" s="9">
        <v>0</v>
      </c>
      <c r="G57" s="2">
        <v>0</v>
      </c>
      <c r="H57" s="10">
        <v>0</v>
      </c>
      <c r="I57" s="9">
        <v>0</v>
      </c>
      <c r="J57" s="2">
        <v>0</v>
      </c>
      <c r="K57" s="10">
        <v>0</v>
      </c>
      <c r="L57" s="9">
        <v>0</v>
      </c>
      <c r="M57" s="2">
        <v>1</v>
      </c>
      <c r="N57" s="10">
        <v>100</v>
      </c>
      <c r="O57" s="9">
        <v>0</v>
      </c>
      <c r="P57" s="2">
        <v>0</v>
      </c>
      <c r="Q57" s="10">
        <v>0</v>
      </c>
      <c r="R57" s="9">
        <v>0</v>
      </c>
      <c r="S57" s="2">
        <v>0</v>
      </c>
      <c r="T57" s="10">
        <v>0</v>
      </c>
      <c r="U57" s="9">
        <v>0</v>
      </c>
      <c r="V57" s="2">
        <v>0</v>
      </c>
      <c r="W57" s="10">
        <v>0</v>
      </c>
      <c r="X57" s="6">
        <v>0</v>
      </c>
      <c r="Y57" s="2">
        <v>0</v>
      </c>
      <c r="Z57" s="3">
        <v>0</v>
      </c>
      <c r="AA57" s="2">
        <v>0</v>
      </c>
      <c r="AB57" s="2">
        <v>0</v>
      </c>
      <c r="AC57" s="3">
        <v>0</v>
      </c>
      <c r="AD57" s="2">
        <v>0</v>
      </c>
      <c r="AE57" s="2">
        <v>0</v>
      </c>
      <c r="AF57" s="3">
        <v>0</v>
      </c>
      <c r="AG57" s="2">
        <v>0</v>
      </c>
      <c r="AH57" s="2">
        <v>0</v>
      </c>
      <c r="AI57" s="3">
        <v>0</v>
      </c>
      <c r="AJ57" s="2">
        <v>0</v>
      </c>
      <c r="AK57" s="2">
        <v>0</v>
      </c>
      <c r="AL57" s="27">
        <v>0</v>
      </c>
      <c r="AM57" s="31">
        <f t="shared" si="0"/>
        <v>0</v>
      </c>
      <c r="AN57" s="32">
        <f t="shared" si="1"/>
        <v>0</v>
      </c>
      <c r="AO57" s="10">
        <f t="shared" si="2"/>
        <v>0</v>
      </c>
      <c r="AP57" s="9">
        <v>0</v>
      </c>
      <c r="AQ57" s="2">
        <v>1</v>
      </c>
      <c r="AR57" s="10">
        <v>100</v>
      </c>
    </row>
    <row r="58" spans="2:44" x14ac:dyDescent="0.2">
      <c r="B58" s="7" t="s">
        <v>228</v>
      </c>
      <c r="C58" s="9">
        <v>0</v>
      </c>
      <c r="D58" s="2">
        <v>0</v>
      </c>
      <c r="E58" s="10">
        <v>0</v>
      </c>
      <c r="F58" s="9">
        <v>3</v>
      </c>
      <c r="G58" s="2">
        <v>5</v>
      </c>
      <c r="H58" s="10">
        <v>62.5</v>
      </c>
      <c r="I58" s="9">
        <v>11</v>
      </c>
      <c r="J58" s="2">
        <v>11</v>
      </c>
      <c r="K58" s="10">
        <v>50</v>
      </c>
      <c r="L58" s="9">
        <v>20</v>
      </c>
      <c r="M58" s="2">
        <v>8</v>
      </c>
      <c r="N58" s="10">
        <v>28.57</v>
      </c>
      <c r="O58" s="9">
        <v>18</v>
      </c>
      <c r="P58" s="2">
        <v>8</v>
      </c>
      <c r="Q58" s="10">
        <v>30.77</v>
      </c>
      <c r="R58" s="9">
        <v>4</v>
      </c>
      <c r="S58" s="2">
        <v>4</v>
      </c>
      <c r="T58" s="10">
        <v>50</v>
      </c>
      <c r="U58" s="9">
        <v>3</v>
      </c>
      <c r="V58" s="2">
        <v>0</v>
      </c>
      <c r="W58" s="10">
        <v>0</v>
      </c>
      <c r="X58" s="6">
        <v>1</v>
      </c>
      <c r="Y58" s="2">
        <v>0</v>
      </c>
      <c r="Z58" s="3">
        <v>0</v>
      </c>
      <c r="AA58" s="2">
        <v>0</v>
      </c>
      <c r="AB58" s="2">
        <v>1</v>
      </c>
      <c r="AC58" s="3">
        <v>100</v>
      </c>
      <c r="AD58" s="2">
        <v>0</v>
      </c>
      <c r="AE58" s="2">
        <v>0</v>
      </c>
      <c r="AF58" s="3">
        <v>0</v>
      </c>
      <c r="AG58" s="2">
        <v>0</v>
      </c>
      <c r="AH58" s="2">
        <v>0</v>
      </c>
      <c r="AI58" s="3">
        <v>0</v>
      </c>
      <c r="AJ58" s="2">
        <v>0</v>
      </c>
      <c r="AK58" s="2">
        <v>0</v>
      </c>
      <c r="AL58" s="27">
        <v>0</v>
      </c>
      <c r="AM58" s="31">
        <f t="shared" si="0"/>
        <v>1</v>
      </c>
      <c r="AN58" s="32">
        <f t="shared" si="1"/>
        <v>1</v>
      </c>
      <c r="AO58" s="10">
        <f t="shared" si="2"/>
        <v>20</v>
      </c>
      <c r="AP58" s="9">
        <v>60</v>
      </c>
      <c r="AQ58" s="2">
        <v>37</v>
      </c>
      <c r="AR58" s="10">
        <v>38.14</v>
      </c>
    </row>
    <row r="59" spans="2:44" x14ac:dyDescent="0.2">
      <c r="B59" s="7" t="s">
        <v>229</v>
      </c>
      <c r="C59" s="9">
        <v>1</v>
      </c>
      <c r="D59" s="2">
        <v>0</v>
      </c>
      <c r="E59" s="10">
        <v>0</v>
      </c>
      <c r="F59" s="9">
        <v>13</v>
      </c>
      <c r="G59" s="2">
        <v>8</v>
      </c>
      <c r="H59" s="10">
        <v>38.1</v>
      </c>
      <c r="I59" s="9">
        <v>98</v>
      </c>
      <c r="J59" s="2">
        <v>28</v>
      </c>
      <c r="K59" s="10">
        <v>22.22</v>
      </c>
      <c r="L59" s="9">
        <v>79</v>
      </c>
      <c r="M59" s="2">
        <v>30</v>
      </c>
      <c r="N59" s="10">
        <v>27.52</v>
      </c>
      <c r="O59" s="9">
        <v>30</v>
      </c>
      <c r="P59" s="2">
        <v>6</v>
      </c>
      <c r="Q59" s="10">
        <v>16.670000000000002</v>
      </c>
      <c r="R59" s="9">
        <v>14</v>
      </c>
      <c r="S59" s="2">
        <v>8</v>
      </c>
      <c r="T59" s="10">
        <v>36.36</v>
      </c>
      <c r="U59" s="9">
        <v>2</v>
      </c>
      <c r="V59" s="2">
        <v>0</v>
      </c>
      <c r="W59" s="10">
        <v>0</v>
      </c>
      <c r="X59" s="6">
        <v>0</v>
      </c>
      <c r="Y59" s="2">
        <v>0</v>
      </c>
      <c r="Z59" s="3">
        <v>0</v>
      </c>
      <c r="AA59" s="2">
        <v>0</v>
      </c>
      <c r="AB59" s="2">
        <v>0</v>
      </c>
      <c r="AC59" s="3">
        <v>0</v>
      </c>
      <c r="AD59" s="2">
        <v>0</v>
      </c>
      <c r="AE59" s="2">
        <v>0</v>
      </c>
      <c r="AF59" s="3">
        <v>0</v>
      </c>
      <c r="AG59" s="2">
        <v>0</v>
      </c>
      <c r="AH59" s="2">
        <v>0</v>
      </c>
      <c r="AI59" s="3">
        <v>0</v>
      </c>
      <c r="AJ59" s="2">
        <v>0</v>
      </c>
      <c r="AK59" s="2">
        <v>0</v>
      </c>
      <c r="AL59" s="27">
        <v>0</v>
      </c>
      <c r="AM59" s="31">
        <f t="shared" si="0"/>
        <v>0</v>
      </c>
      <c r="AN59" s="32">
        <f t="shared" si="1"/>
        <v>0</v>
      </c>
      <c r="AO59" s="10">
        <f t="shared" si="2"/>
        <v>0</v>
      </c>
      <c r="AP59" s="9">
        <v>237</v>
      </c>
      <c r="AQ59" s="2">
        <v>80</v>
      </c>
      <c r="AR59" s="10">
        <v>25.24</v>
      </c>
    </row>
    <row r="60" spans="2:44" x14ac:dyDescent="0.2">
      <c r="B60" s="7" t="s">
        <v>230</v>
      </c>
      <c r="C60" s="9">
        <v>0</v>
      </c>
      <c r="D60" s="2">
        <v>1</v>
      </c>
      <c r="E60" s="10">
        <v>100</v>
      </c>
      <c r="F60" s="9">
        <v>5</v>
      </c>
      <c r="G60" s="2">
        <v>9</v>
      </c>
      <c r="H60" s="10">
        <v>64.290000000000006</v>
      </c>
      <c r="I60" s="9">
        <v>13</v>
      </c>
      <c r="J60" s="2">
        <v>18</v>
      </c>
      <c r="K60" s="10">
        <v>58.06</v>
      </c>
      <c r="L60" s="9">
        <v>14</v>
      </c>
      <c r="M60" s="2">
        <v>25</v>
      </c>
      <c r="N60" s="10">
        <v>64.099999999999994</v>
      </c>
      <c r="O60" s="9">
        <v>8</v>
      </c>
      <c r="P60" s="2">
        <v>14</v>
      </c>
      <c r="Q60" s="10">
        <v>63.64</v>
      </c>
      <c r="R60" s="9">
        <v>2</v>
      </c>
      <c r="S60" s="2">
        <v>2</v>
      </c>
      <c r="T60" s="10">
        <v>50</v>
      </c>
      <c r="U60" s="9">
        <v>0</v>
      </c>
      <c r="V60" s="2">
        <v>2</v>
      </c>
      <c r="W60" s="10">
        <v>100</v>
      </c>
      <c r="X60" s="6">
        <v>0</v>
      </c>
      <c r="Y60" s="2">
        <v>0</v>
      </c>
      <c r="Z60" s="3">
        <v>0</v>
      </c>
      <c r="AA60" s="2">
        <v>0</v>
      </c>
      <c r="AB60" s="2">
        <v>0</v>
      </c>
      <c r="AC60" s="3">
        <v>0</v>
      </c>
      <c r="AD60" s="2">
        <v>0</v>
      </c>
      <c r="AE60" s="2">
        <v>0</v>
      </c>
      <c r="AF60" s="3">
        <v>0</v>
      </c>
      <c r="AG60" s="2">
        <v>0</v>
      </c>
      <c r="AH60" s="2">
        <v>0</v>
      </c>
      <c r="AI60" s="3">
        <v>0</v>
      </c>
      <c r="AJ60" s="2">
        <v>0</v>
      </c>
      <c r="AK60" s="2">
        <v>0</v>
      </c>
      <c r="AL60" s="27">
        <v>0</v>
      </c>
      <c r="AM60" s="31">
        <f t="shared" si="0"/>
        <v>0</v>
      </c>
      <c r="AN60" s="32">
        <f t="shared" si="1"/>
        <v>0</v>
      </c>
      <c r="AO60" s="10">
        <f t="shared" si="2"/>
        <v>0</v>
      </c>
      <c r="AP60" s="9">
        <v>42</v>
      </c>
      <c r="AQ60" s="2">
        <v>71</v>
      </c>
      <c r="AR60" s="10">
        <v>62.83</v>
      </c>
    </row>
    <row r="61" spans="2:44" x14ac:dyDescent="0.2">
      <c r="B61" s="7" t="s">
        <v>231</v>
      </c>
      <c r="C61" s="9">
        <v>0</v>
      </c>
      <c r="D61" s="2">
        <v>0</v>
      </c>
      <c r="E61" s="10">
        <v>0</v>
      </c>
      <c r="F61" s="9">
        <v>3</v>
      </c>
      <c r="G61" s="2">
        <v>3</v>
      </c>
      <c r="H61" s="10">
        <v>50</v>
      </c>
      <c r="I61" s="9">
        <v>6</v>
      </c>
      <c r="J61" s="2">
        <v>6</v>
      </c>
      <c r="K61" s="10">
        <v>50</v>
      </c>
      <c r="L61" s="9">
        <v>14</v>
      </c>
      <c r="M61" s="2">
        <v>10</v>
      </c>
      <c r="N61" s="10">
        <v>41.67</v>
      </c>
      <c r="O61" s="9">
        <v>7</v>
      </c>
      <c r="P61" s="2">
        <v>2</v>
      </c>
      <c r="Q61" s="10">
        <v>22.22</v>
      </c>
      <c r="R61" s="9">
        <v>1</v>
      </c>
      <c r="S61" s="2">
        <v>0</v>
      </c>
      <c r="T61" s="10">
        <v>0</v>
      </c>
      <c r="U61" s="9">
        <v>2</v>
      </c>
      <c r="V61" s="2">
        <v>0</v>
      </c>
      <c r="W61" s="10">
        <v>0</v>
      </c>
      <c r="X61" s="6">
        <v>0</v>
      </c>
      <c r="Y61" s="2">
        <v>0</v>
      </c>
      <c r="Z61" s="3">
        <v>0</v>
      </c>
      <c r="AA61" s="2">
        <v>0</v>
      </c>
      <c r="AB61" s="2">
        <v>0</v>
      </c>
      <c r="AC61" s="3">
        <v>0</v>
      </c>
      <c r="AD61" s="2">
        <v>0</v>
      </c>
      <c r="AE61" s="2">
        <v>0</v>
      </c>
      <c r="AF61" s="3">
        <v>0</v>
      </c>
      <c r="AG61" s="2">
        <v>0</v>
      </c>
      <c r="AH61" s="2">
        <v>0</v>
      </c>
      <c r="AI61" s="3">
        <v>0</v>
      </c>
      <c r="AJ61" s="2">
        <v>0</v>
      </c>
      <c r="AK61" s="2">
        <v>0</v>
      </c>
      <c r="AL61" s="27">
        <v>0</v>
      </c>
      <c r="AM61" s="31">
        <f t="shared" si="0"/>
        <v>0</v>
      </c>
      <c r="AN61" s="32">
        <f t="shared" si="1"/>
        <v>0</v>
      </c>
      <c r="AO61" s="10">
        <f t="shared" si="2"/>
        <v>0</v>
      </c>
      <c r="AP61" s="9">
        <v>33</v>
      </c>
      <c r="AQ61" s="2">
        <v>21</v>
      </c>
      <c r="AR61" s="10">
        <v>38.89</v>
      </c>
    </row>
    <row r="62" spans="2:44" x14ac:dyDescent="0.2">
      <c r="B62" s="7" t="s">
        <v>232</v>
      </c>
      <c r="C62" s="9">
        <v>0</v>
      </c>
      <c r="D62" s="2">
        <v>0</v>
      </c>
      <c r="E62" s="10">
        <v>0</v>
      </c>
      <c r="F62" s="9">
        <v>1</v>
      </c>
      <c r="G62" s="2">
        <v>1</v>
      </c>
      <c r="H62" s="10">
        <v>50</v>
      </c>
      <c r="I62" s="9">
        <v>4</v>
      </c>
      <c r="J62" s="2">
        <v>2</v>
      </c>
      <c r="K62" s="10">
        <v>33.33</v>
      </c>
      <c r="L62" s="9">
        <v>2</v>
      </c>
      <c r="M62" s="2">
        <v>6</v>
      </c>
      <c r="N62" s="10">
        <v>75</v>
      </c>
      <c r="O62" s="9">
        <v>1</v>
      </c>
      <c r="P62" s="2">
        <v>0</v>
      </c>
      <c r="Q62" s="10">
        <v>0</v>
      </c>
      <c r="R62" s="9">
        <v>2</v>
      </c>
      <c r="S62" s="2">
        <v>0</v>
      </c>
      <c r="T62" s="10">
        <v>0</v>
      </c>
      <c r="U62" s="9">
        <v>0</v>
      </c>
      <c r="V62" s="2">
        <v>0</v>
      </c>
      <c r="W62" s="10">
        <v>0</v>
      </c>
      <c r="X62" s="6">
        <v>0</v>
      </c>
      <c r="Y62" s="2">
        <v>0</v>
      </c>
      <c r="Z62" s="3">
        <v>0</v>
      </c>
      <c r="AA62" s="2">
        <v>0</v>
      </c>
      <c r="AB62" s="2">
        <v>0</v>
      </c>
      <c r="AC62" s="3">
        <v>0</v>
      </c>
      <c r="AD62" s="2">
        <v>0</v>
      </c>
      <c r="AE62" s="2">
        <v>0</v>
      </c>
      <c r="AF62" s="3">
        <v>0</v>
      </c>
      <c r="AG62" s="2">
        <v>0</v>
      </c>
      <c r="AH62" s="2">
        <v>0</v>
      </c>
      <c r="AI62" s="3">
        <v>0</v>
      </c>
      <c r="AJ62" s="2">
        <v>0</v>
      </c>
      <c r="AK62" s="2">
        <v>0</v>
      </c>
      <c r="AL62" s="27">
        <v>0</v>
      </c>
      <c r="AM62" s="31">
        <f t="shared" si="0"/>
        <v>0</v>
      </c>
      <c r="AN62" s="32">
        <f t="shared" si="1"/>
        <v>0</v>
      </c>
      <c r="AO62" s="10">
        <f t="shared" si="2"/>
        <v>0</v>
      </c>
      <c r="AP62" s="9">
        <v>10</v>
      </c>
      <c r="AQ62" s="2">
        <v>9</v>
      </c>
      <c r="AR62" s="10">
        <v>47.37</v>
      </c>
    </row>
    <row r="63" spans="2:44" x14ac:dyDescent="0.2">
      <c r="B63" s="7" t="s">
        <v>233</v>
      </c>
      <c r="C63" s="9">
        <v>0</v>
      </c>
      <c r="D63" s="2">
        <v>1</v>
      </c>
      <c r="E63" s="10">
        <v>100</v>
      </c>
      <c r="F63" s="9">
        <v>6</v>
      </c>
      <c r="G63" s="2">
        <v>9</v>
      </c>
      <c r="H63" s="10">
        <v>60</v>
      </c>
      <c r="I63" s="9">
        <v>10</v>
      </c>
      <c r="J63" s="2">
        <v>16</v>
      </c>
      <c r="K63" s="10">
        <v>61.54</v>
      </c>
      <c r="L63" s="9">
        <v>9</v>
      </c>
      <c r="M63" s="2">
        <v>11</v>
      </c>
      <c r="N63" s="10">
        <v>55</v>
      </c>
      <c r="O63" s="9">
        <v>8</v>
      </c>
      <c r="P63" s="2">
        <v>4</v>
      </c>
      <c r="Q63" s="10">
        <v>33.33</v>
      </c>
      <c r="R63" s="9">
        <v>0</v>
      </c>
      <c r="S63" s="2">
        <v>1</v>
      </c>
      <c r="T63" s="10">
        <v>100</v>
      </c>
      <c r="U63" s="9">
        <v>1</v>
      </c>
      <c r="V63" s="2">
        <v>0</v>
      </c>
      <c r="W63" s="10">
        <v>0</v>
      </c>
      <c r="X63" s="6">
        <v>0</v>
      </c>
      <c r="Y63" s="2">
        <v>0</v>
      </c>
      <c r="Z63" s="3">
        <v>0</v>
      </c>
      <c r="AA63" s="2">
        <v>0</v>
      </c>
      <c r="AB63" s="2">
        <v>0</v>
      </c>
      <c r="AC63" s="3">
        <v>0</v>
      </c>
      <c r="AD63" s="2">
        <v>0</v>
      </c>
      <c r="AE63" s="2">
        <v>0</v>
      </c>
      <c r="AF63" s="3">
        <v>0</v>
      </c>
      <c r="AG63" s="2">
        <v>0</v>
      </c>
      <c r="AH63" s="2">
        <v>0</v>
      </c>
      <c r="AI63" s="3">
        <v>0</v>
      </c>
      <c r="AJ63" s="2">
        <v>0</v>
      </c>
      <c r="AK63" s="2">
        <v>0</v>
      </c>
      <c r="AL63" s="27">
        <v>0</v>
      </c>
      <c r="AM63" s="31">
        <f t="shared" si="0"/>
        <v>0</v>
      </c>
      <c r="AN63" s="32">
        <f t="shared" si="1"/>
        <v>0</v>
      </c>
      <c r="AO63" s="10">
        <f t="shared" si="2"/>
        <v>0</v>
      </c>
      <c r="AP63" s="9">
        <v>34</v>
      </c>
      <c r="AQ63" s="2">
        <v>42</v>
      </c>
      <c r="AR63" s="10">
        <v>55.26</v>
      </c>
    </row>
    <row r="64" spans="2:44" ht="56" x14ac:dyDescent="0.2">
      <c r="B64" s="7" t="s">
        <v>234</v>
      </c>
      <c r="C64" s="9">
        <v>0</v>
      </c>
      <c r="D64" s="2">
        <v>0</v>
      </c>
      <c r="E64" s="10">
        <v>0</v>
      </c>
      <c r="F64" s="9">
        <v>0</v>
      </c>
      <c r="G64" s="2">
        <v>2</v>
      </c>
      <c r="H64" s="10">
        <v>100</v>
      </c>
      <c r="I64" s="9">
        <v>3</v>
      </c>
      <c r="J64" s="2">
        <v>1</v>
      </c>
      <c r="K64" s="10">
        <v>25</v>
      </c>
      <c r="L64" s="9">
        <v>5</v>
      </c>
      <c r="M64" s="2">
        <v>3</v>
      </c>
      <c r="N64" s="10">
        <v>37.5</v>
      </c>
      <c r="O64" s="9">
        <v>2</v>
      </c>
      <c r="P64" s="2">
        <v>0</v>
      </c>
      <c r="Q64" s="10">
        <v>0</v>
      </c>
      <c r="R64" s="9">
        <v>0</v>
      </c>
      <c r="S64" s="2">
        <v>0</v>
      </c>
      <c r="T64" s="10">
        <v>0</v>
      </c>
      <c r="U64" s="9">
        <v>0</v>
      </c>
      <c r="V64" s="2">
        <v>0</v>
      </c>
      <c r="W64" s="10">
        <v>0</v>
      </c>
      <c r="X64" s="6">
        <v>0</v>
      </c>
      <c r="Y64" s="2">
        <v>0</v>
      </c>
      <c r="Z64" s="3">
        <v>0</v>
      </c>
      <c r="AA64" s="2">
        <v>0</v>
      </c>
      <c r="AB64" s="2">
        <v>0</v>
      </c>
      <c r="AC64" s="3">
        <v>0</v>
      </c>
      <c r="AD64" s="2">
        <v>0</v>
      </c>
      <c r="AE64" s="2">
        <v>0</v>
      </c>
      <c r="AF64" s="3">
        <v>0</v>
      </c>
      <c r="AG64" s="2">
        <v>0</v>
      </c>
      <c r="AH64" s="2">
        <v>0</v>
      </c>
      <c r="AI64" s="3">
        <v>0</v>
      </c>
      <c r="AJ64" s="2">
        <v>0</v>
      </c>
      <c r="AK64" s="2">
        <v>0</v>
      </c>
      <c r="AL64" s="27">
        <v>0</v>
      </c>
      <c r="AM64" s="31">
        <f t="shared" si="0"/>
        <v>0</v>
      </c>
      <c r="AN64" s="32">
        <f t="shared" si="1"/>
        <v>0</v>
      </c>
      <c r="AO64" s="10">
        <f t="shared" si="2"/>
        <v>0</v>
      </c>
      <c r="AP64" s="9">
        <v>10</v>
      </c>
      <c r="AQ64" s="2">
        <v>6</v>
      </c>
      <c r="AR64" s="10">
        <v>37.5</v>
      </c>
    </row>
    <row r="65" spans="2:44" ht="42" x14ac:dyDescent="0.2">
      <c r="B65" s="7" t="s">
        <v>235</v>
      </c>
      <c r="C65" s="9">
        <v>1</v>
      </c>
      <c r="D65" s="2">
        <v>1</v>
      </c>
      <c r="E65" s="10">
        <v>50</v>
      </c>
      <c r="F65" s="9">
        <v>23</v>
      </c>
      <c r="G65" s="2">
        <v>10</v>
      </c>
      <c r="H65" s="10">
        <v>30.3</v>
      </c>
      <c r="I65" s="9">
        <v>107</v>
      </c>
      <c r="J65" s="2">
        <v>37</v>
      </c>
      <c r="K65" s="10">
        <v>25.69</v>
      </c>
      <c r="L65" s="9">
        <v>80</v>
      </c>
      <c r="M65" s="2">
        <v>17</v>
      </c>
      <c r="N65" s="10">
        <v>17.53</v>
      </c>
      <c r="O65" s="9">
        <v>21</v>
      </c>
      <c r="P65" s="2">
        <v>6</v>
      </c>
      <c r="Q65" s="10">
        <v>22.22</v>
      </c>
      <c r="R65" s="9">
        <v>5</v>
      </c>
      <c r="S65" s="2">
        <v>0</v>
      </c>
      <c r="T65" s="10">
        <v>0</v>
      </c>
      <c r="U65" s="9">
        <v>1</v>
      </c>
      <c r="V65" s="2">
        <v>0</v>
      </c>
      <c r="W65" s="10">
        <v>0</v>
      </c>
      <c r="X65" s="6">
        <v>0</v>
      </c>
      <c r="Y65" s="2">
        <v>0</v>
      </c>
      <c r="Z65" s="3">
        <v>0</v>
      </c>
      <c r="AA65" s="2">
        <v>0</v>
      </c>
      <c r="AB65" s="2">
        <v>0</v>
      </c>
      <c r="AC65" s="3">
        <v>0</v>
      </c>
      <c r="AD65" s="2">
        <v>0</v>
      </c>
      <c r="AE65" s="2">
        <v>0</v>
      </c>
      <c r="AF65" s="3">
        <v>0</v>
      </c>
      <c r="AG65" s="2">
        <v>0</v>
      </c>
      <c r="AH65" s="2">
        <v>0</v>
      </c>
      <c r="AI65" s="3">
        <v>0</v>
      </c>
      <c r="AJ65" s="2">
        <v>0</v>
      </c>
      <c r="AK65" s="2">
        <v>0</v>
      </c>
      <c r="AL65" s="27">
        <v>0</v>
      </c>
      <c r="AM65" s="31">
        <f t="shared" si="0"/>
        <v>0</v>
      </c>
      <c r="AN65" s="32">
        <f t="shared" si="1"/>
        <v>0</v>
      </c>
      <c r="AO65" s="10">
        <f t="shared" si="2"/>
        <v>0</v>
      </c>
      <c r="AP65" s="9">
        <v>238</v>
      </c>
      <c r="AQ65" s="2">
        <v>71</v>
      </c>
      <c r="AR65" s="10">
        <v>22.98</v>
      </c>
    </row>
    <row r="66" spans="2:44" x14ac:dyDescent="0.2">
      <c r="B66" s="7" t="s">
        <v>236</v>
      </c>
      <c r="C66" s="9">
        <v>1</v>
      </c>
      <c r="D66" s="2">
        <v>0</v>
      </c>
      <c r="E66" s="10">
        <v>0</v>
      </c>
      <c r="F66" s="9">
        <v>9</v>
      </c>
      <c r="G66" s="2">
        <v>36</v>
      </c>
      <c r="H66" s="10">
        <v>80</v>
      </c>
      <c r="I66" s="9">
        <v>26</v>
      </c>
      <c r="J66" s="2">
        <v>33</v>
      </c>
      <c r="K66" s="10">
        <v>55.93</v>
      </c>
      <c r="L66" s="9">
        <v>45</v>
      </c>
      <c r="M66" s="2">
        <v>47</v>
      </c>
      <c r="N66" s="10">
        <v>51.09</v>
      </c>
      <c r="O66" s="9">
        <v>43</v>
      </c>
      <c r="P66" s="2">
        <v>35</v>
      </c>
      <c r="Q66" s="10">
        <v>44.87</v>
      </c>
      <c r="R66" s="9">
        <v>13</v>
      </c>
      <c r="S66" s="2">
        <v>10</v>
      </c>
      <c r="T66" s="10">
        <v>43.48</v>
      </c>
      <c r="U66" s="9">
        <v>2</v>
      </c>
      <c r="V66" s="2">
        <v>3</v>
      </c>
      <c r="W66" s="10">
        <v>60</v>
      </c>
      <c r="X66" s="6">
        <v>1</v>
      </c>
      <c r="Y66" s="2">
        <v>1</v>
      </c>
      <c r="Z66" s="3">
        <v>50</v>
      </c>
      <c r="AA66" s="2">
        <v>0</v>
      </c>
      <c r="AB66" s="2">
        <v>1</v>
      </c>
      <c r="AC66" s="3">
        <v>100</v>
      </c>
      <c r="AD66" s="2">
        <v>0</v>
      </c>
      <c r="AE66" s="2">
        <v>0</v>
      </c>
      <c r="AF66" s="3">
        <v>0</v>
      </c>
      <c r="AG66" s="2">
        <v>0</v>
      </c>
      <c r="AH66" s="2">
        <v>0</v>
      </c>
      <c r="AI66" s="3">
        <v>0</v>
      </c>
      <c r="AJ66" s="2">
        <v>0</v>
      </c>
      <c r="AK66" s="2">
        <v>0</v>
      </c>
      <c r="AL66" s="27">
        <v>0</v>
      </c>
      <c r="AM66" s="31">
        <f t="shared" si="0"/>
        <v>1</v>
      </c>
      <c r="AN66" s="32">
        <f t="shared" si="1"/>
        <v>2</v>
      </c>
      <c r="AO66" s="10">
        <f t="shared" si="2"/>
        <v>30</v>
      </c>
      <c r="AP66" s="9">
        <v>140</v>
      </c>
      <c r="AQ66" s="2">
        <v>166</v>
      </c>
      <c r="AR66" s="10">
        <v>54.25</v>
      </c>
    </row>
    <row r="67" spans="2:44" x14ac:dyDescent="0.2">
      <c r="B67" s="7" t="s">
        <v>237</v>
      </c>
      <c r="C67" s="9">
        <v>0</v>
      </c>
      <c r="D67" s="2">
        <v>0</v>
      </c>
      <c r="E67" s="10">
        <v>0</v>
      </c>
      <c r="F67" s="9">
        <v>1</v>
      </c>
      <c r="G67" s="2">
        <v>0</v>
      </c>
      <c r="H67" s="10">
        <v>0</v>
      </c>
      <c r="I67" s="9">
        <v>5</v>
      </c>
      <c r="J67" s="2">
        <v>2</v>
      </c>
      <c r="K67" s="10">
        <v>28.57</v>
      </c>
      <c r="L67" s="9">
        <v>7</v>
      </c>
      <c r="M67" s="2">
        <v>4</v>
      </c>
      <c r="N67" s="10">
        <v>36.36</v>
      </c>
      <c r="O67" s="9">
        <v>3</v>
      </c>
      <c r="P67" s="2">
        <v>3</v>
      </c>
      <c r="Q67" s="10">
        <v>50</v>
      </c>
      <c r="R67" s="9">
        <v>4</v>
      </c>
      <c r="S67" s="2">
        <v>1</v>
      </c>
      <c r="T67" s="10">
        <v>20</v>
      </c>
      <c r="U67" s="9">
        <v>0</v>
      </c>
      <c r="V67" s="2">
        <v>0</v>
      </c>
      <c r="W67" s="10">
        <v>0</v>
      </c>
      <c r="X67" s="6">
        <v>0</v>
      </c>
      <c r="Y67" s="2">
        <v>0</v>
      </c>
      <c r="Z67" s="3">
        <v>0</v>
      </c>
      <c r="AA67" s="2">
        <v>0</v>
      </c>
      <c r="AB67" s="2">
        <v>0</v>
      </c>
      <c r="AC67" s="3">
        <v>0</v>
      </c>
      <c r="AD67" s="2">
        <v>0</v>
      </c>
      <c r="AE67" s="2">
        <v>0</v>
      </c>
      <c r="AF67" s="3">
        <v>0</v>
      </c>
      <c r="AG67" s="2">
        <v>0</v>
      </c>
      <c r="AH67" s="2">
        <v>0</v>
      </c>
      <c r="AI67" s="3">
        <v>0</v>
      </c>
      <c r="AJ67" s="2">
        <v>0</v>
      </c>
      <c r="AK67" s="2">
        <v>0</v>
      </c>
      <c r="AL67" s="27">
        <v>0</v>
      </c>
      <c r="AM67" s="31">
        <f t="shared" si="0"/>
        <v>0</v>
      </c>
      <c r="AN67" s="32">
        <f t="shared" si="1"/>
        <v>0</v>
      </c>
      <c r="AO67" s="10">
        <f t="shared" si="2"/>
        <v>0</v>
      </c>
      <c r="AP67" s="9">
        <v>20</v>
      </c>
      <c r="AQ67" s="2">
        <v>10</v>
      </c>
      <c r="AR67" s="10">
        <v>33.33</v>
      </c>
    </row>
    <row r="68" spans="2:44" x14ac:dyDescent="0.2">
      <c r="B68" s="7" t="s">
        <v>238</v>
      </c>
      <c r="C68" s="9">
        <v>0</v>
      </c>
      <c r="D68" s="2">
        <v>0</v>
      </c>
      <c r="E68" s="10">
        <v>0</v>
      </c>
      <c r="F68" s="9">
        <v>1</v>
      </c>
      <c r="G68" s="2">
        <v>1</v>
      </c>
      <c r="H68" s="10">
        <v>50</v>
      </c>
      <c r="I68" s="9">
        <v>2</v>
      </c>
      <c r="J68" s="2">
        <v>0</v>
      </c>
      <c r="K68" s="10">
        <v>0</v>
      </c>
      <c r="L68" s="9">
        <v>0</v>
      </c>
      <c r="M68" s="2">
        <v>1</v>
      </c>
      <c r="N68" s="10">
        <v>100</v>
      </c>
      <c r="O68" s="9">
        <v>1</v>
      </c>
      <c r="P68" s="2">
        <v>2</v>
      </c>
      <c r="Q68" s="10">
        <v>66.67</v>
      </c>
      <c r="R68" s="9">
        <v>0</v>
      </c>
      <c r="S68" s="2">
        <v>0</v>
      </c>
      <c r="T68" s="10">
        <v>0</v>
      </c>
      <c r="U68" s="9">
        <v>0</v>
      </c>
      <c r="V68" s="2">
        <v>0</v>
      </c>
      <c r="W68" s="10">
        <v>0</v>
      </c>
      <c r="X68" s="6">
        <v>0</v>
      </c>
      <c r="Y68" s="2">
        <v>0</v>
      </c>
      <c r="Z68" s="3">
        <v>0</v>
      </c>
      <c r="AA68" s="2">
        <v>0</v>
      </c>
      <c r="AB68" s="2">
        <v>0</v>
      </c>
      <c r="AC68" s="3">
        <v>0</v>
      </c>
      <c r="AD68" s="2">
        <v>0</v>
      </c>
      <c r="AE68" s="2">
        <v>0</v>
      </c>
      <c r="AF68" s="3">
        <v>0</v>
      </c>
      <c r="AG68" s="2">
        <v>0</v>
      </c>
      <c r="AH68" s="2">
        <v>0</v>
      </c>
      <c r="AI68" s="3">
        <v>0</v>
      </c>
      <c r="AJ68" s="2">
        <v>0</v>
      </c>
      <c r="AK68" s="2">
        <v>0</v>
      </c>
      <c r="AL68" s="27">
        <v>0</v>
      </c>
      <c r="AM68" s="31">
        <f t="shared" si="0"/>
        <v>0</v>
      </c>
      <c r="AN68" s="32">
        <f t="shared" si="1"/>
        <v>0</v>
      </c>
      <c r="AO68" s="10">
        <f t="shared" si="2"/>
        <v>0</v>
      </c>
      <c r="AP68" s="9">
        <v>4</v>
      </c>
      <c r="AQ68" s="2">
        <v>4</v>
      </c>
      <c r="AR68" s="10">
        <v>50</v>
      </c>
    </row>
    <row r="69" spans="2:44" ht="28" x14ac:dyDescent="0.2">
      <c r="B69" s="7" t="s">
        <v>239</v>
      </c>
      <c r="C69" s="9">
        <v>1</v>
      </c>
      <c r="D69" s="2">
        <v>0</v>
      </c>
      <c r="E69" s="10">
        <v>0</v>
      </c>
      <c r="F69" s="9">
        <v>2</v>
      </c>
      <c r="G69" s="2">
        <v>1</v>
      </c>
      <c r="H69" s="10">
        <v>33.33</v>
      </c>
      <c r="I69" s="9">
        <v>6</v>
      </c>
      <c r="J69" s="2">
        <v>6</v>
      </c>
      <c r="K69" s="10">
        <v>50</v>
      </c>
      <c r="L69" s="9">
        <v>9</v>
      </c>
      <c r="M69" s="2">
        <v>6</v>
      </c>
      <c r="N69" s="10">
        <v>40</v>
      </c>
      <c r="O69" s="9">
        <v>1</v>
      </c>
      <c r="P69" s="2">
        <v>4</v>
      </c>
      <c r="Q69" s="10">
        <v>80</v>
      </c>
      <c r="R69" s="9">
        <v>2</v>
      </c>
      <c r="S69" s="2">
        <v>0</v>
      </c>
      <c r="T69" s="10">
        <v>0</v>
      </c>
      <c r="U69" s="9">
        <v>1</v>
      </c>
      <c r="V69" s="2">
        <v>1</v>
      </c>
      <c r="W69" s="10">
        <v>50</v>
      </c>
      <c r="X69" s="6">
        <v>0</v>
      </c>
      <c r="Y69" s="2">
        <v>0</v>
      </c>
      <c r="Z69" s="3">
        <v>0</v>
      </c>
      <c r="AA69" s="2">
        <v>0</v>
      </c>
      <c r="AB69" s="2">
        <v>0</v>
      </c>
      <c r="AC69" s="3">
        <v>0</v>
      </c>
      <c r="AD69" s="2">
        <v>0</v>
      </c>
      <c r="AE69" s="2">
        <v>0</v>
      </c>
      <c r="AF69" s="3">
        <v>0</v>
      </c>
      <c r="AG69" s="2">
        <v>0</v>
      </c>
      <c r="AH69" s="2">
        <v>0</v>
      </c>
      <c r="AI69" s="3">
        <v>0</v>
      </c>
      <c r="AJ69" s="2">
        <v>0</v>
      </c>
      <c r="AK69" s="2">
        <v>0</v>
      </c>
      <c r="AL69" s="27">
        <v>0</v>
      </c>
      <c r="AM69" s="31">
        <f t="shared" si="0"/>
        <v>0</v>
      </c>
      <c r="AN69" s="32">
        <f t="shared" si="1"/>
        <v>0</v>
      </c>
      <c r="AO69" s="10">
        <f t="shared" si="2"/>
        <v>0</v>
      </c>
      <c r="AP69" s="9">
        <v>22</v>
      </c>
      <c r="AQ69" s="2">
        <v>18</v>
      </c>
      <c r="AR69" s="10">
        <v>45</v>
      </c>
    </row>
    <row r="70" spans="2:44" x14ac:dyDescent="0.2">
      <c r="B70" s="7" t="s">
        <v>240</v>
      </c>
      <c r="C70" s="9">
        <v>0</v>
      </c>
      <c r="D70" s="2">
        <v>0</v>
      </c>
      <c r="E70" s="10">
        <v>0</v>
      </c>
      <c r="F70" s="9">
        <v>4</v>
      </c>
      <c r="G70" s="2">
        <v>10</v>
      </c>
      <c r="H70" s="10">
        <v>71.430000000000007</v>
      </c>
      <c r="I70" s="9">
        <v>16</v>
      </c>
      <c r="J70" s="2">
        <v>29</v>
      </c>
      <c r="K70" s="10">
        <v>64.44</v>
      </c>
      <c r="L70" s="9">
        <v>29</v>
      </c>
      <c r="M70" s="2">
        <v>21</v>
      </c>
      <c r="N70" s="10">
        <v>42</v>
      </c>
      <c r="O70" s="9">
        <v>14</v>
      </c>
      <c r="P70" s="2">
        <v>4</v>
      </c>
      <c r="Q70" s="10">
        <v>22.22</v>
      </c>
      <c r="R70" s="9">
        <v>5</v>
      </c>
      <c r="S70" s="2">
        <v>3</v>
      </c>
      <c r="T70" s="10">
        <v>37.5</v>
      </c>
      <c r="U70" s="9">
        <v>3</v>
      </c>
      <c r="V70" s="2">
        <v>0</v>
      </c>
      <c r="W70" s="10">
        <v>0</v>
      </c>
      <c r="X70" s="6">
        <v>0</v>
      </c>
      <c r="Y70" s="2">
        <v>0</v>
      </c>
      <c r="Z70" s="3">
        <v>0</v>
      </c>
      <c r="AA70" s="2">
        <v>0</v>
      </c>
      <c r="AB70" s="2">
        <v>0</v>
      </c>
      <c r="AC70" s="3">
        <v>0</v>
      </c>
      <c r="AD70" s="2">
        <v>0</v>
      </c>
      <c r="AE70" s="2">
        <v>0</v>
      </c>
      <c r="AF70" s="3">
        <v>0</v>
      </c>
      <c r="AG70" s="2">
        <v>0</v>
      </c>
      <c r="AH70" s="2">
        <v>0</v>
      </c>
      <c r="AI70" s="3">
        <v>0</v>
      </c>
      <c r="AJ70" s="2">
        <v>0</v>
      </c>
      <c r="AK70" s="2">
        <v>0</v>
      </c>
      <c r="AL70" s="27">
        <v>0</v>
      </c>
      <c r="AM70" s="31">
        <f t="shared" si="0"/>
        <v>0</v>
      </c>
      <c r="AN70" s="32">
        <f t="shared" si="1"/>
        <v>0</v>
      </c>
      <c r="AO70" s="10">
        <f t="shared" si="2"/>
        <v>0</v>
      </c>
      <c r="AP70" s="9">
        <v>71</v>
      </c>
      <c r="AQ70" s="2">
        <v>67</v>
      </c>
      <c r="AR70" s="10">
        <v>48.55</v>
      </c>
    </row>
    <row r="71" spans="2:44" x14ac:dyDescent="0.2">
      <c r="B71" s="7" t="s">
        <v>241</v>
      </c>
      <c r="C71" s="9">
        <v>3</v>
      </c>
      <c r="D71" s="2">
        <v>3</v>
      </c>
      <c r="E71" s="10">
        <v>50</v>
      </c>
      <c r="F71" s="9">
        <v>22</v>
      </c>
      <c r="G71" s="2">
        <v>16</v>
      </c>
      <c r="H71" s="10">
        <v>42.11</v>
      </c>
      <c r="I71" s="9">
        <v>82</v>
      </c>
      <c r="J71" s="2">
        <v>51</v>
      </c>
      <c r="K71" s="10">
        <v>38.35</v>
      </c>
      <c r="L71" s="9">
        <v>78</v>
      </c>
      <c r="M71" s="2">
        <v>43</v>
      </c>
      <c r="N71" s="10">
        <v>35.54</v>
      </c>
      <c r="O71" s="9">
        <v>40</v>
      </c>
      <c r="P71" s="2">
        <v>25</v>
      </c>
      <c r="Q71" s="10">
        <v>38.46</v>
      </c>
      <c r="R71" s="9">
        <v>13</v>
      </c>
      <c r="S71" s="2">
        <v>7</v>
      </c>
      <c r="T71" s="10">
        <v>35</v>
      </c>
      <c r="U71" s="9">
        <v>6</v>
      </c>
      <c r="V71" s="2">
        <v>0</v>
      </c>
      <c r="W71" s="10">
        <v>0</v>
      </c>
      <c r="X71" s="6">
        <v>0</v>
      </c>
      <c r="Y71" s="2">
        <v>0</v>
      </c>
      <c r="Z71" s="3">
        <v>0</v>
      </c>
      <c r="AA71" s="2">
        <v>0</v>
      </c>
      <c r="AB71" s="2">
        <v>1</v>
      </c>
      <c r="AC71" s="3">
        <v>100</v>
      </c>
      <c r="AD71" s="2">
        <v>0</v>
      </c>
      <c r="AE71" s="2">
        <v>0</v>
      </c>
      <c r="AF71" s="3">
        <v>0</v>
      </c>
      <c r="AG71" s="2">
        <v>0</v>
      </c>
      <c r="AH71" s="2">
        <v>0</v>
      </c>
      <c r="AI71" s="3">
        <v>0</v>
      </c>
      <c r="AJ71" s="2">
        <v>0</v>
      </c>
      <c r="AK71" s="2">
        <v>0</v>
      </c>
      <c r="AL71" s="27">
        <v>0</v>
      </c>
      <c r="AM71" s="31">
        <f t="shared" si="0"/>
        <v>0</v>
      </c>
      <c r="AN71" s="32">
        <f t="shared" si="1"/>
        <v>1</v>
      </c>
      <c r="AO71" s="10">
        <f t="shared" si="2"/>
        <v>20</v>
      </c>
      <c r="AP71" s="9">
        <v>244</v>
      </c>
      <c r="AQ71" s="2">
        <v>146</v>
      </c>
      <c r="AR71" s="10">
        <v>37.44</v>
      </c>
    </row>
    <row r="72" spans="2:44" x14ac:dyDescent="0.2">
      <c r="B72" s="7" t="s">
        <v>242</v>
      </c>
      <c r="C72" s="9">
        <v>1</v>
      </c>
      <c r="D72" s="2">
        <v>0</v>
      </c>
      <c r="E72" s="10">
        <v>0</v>
      </c>
      <c r="F72" s="9">
        <v>2</v>
      </c>
      <c r="G72" s="2">
        <v>1</v>
      </c>
      <c r="H72" s="10">
        <v>33.33</v>
      </c>
      <c r="I72" s="9">
        <v>13</v>
      </c>
      <c r="J72" s="2">
        <v>6</v>
      </c>
      <c r="K72" s="10">
        <v>31.58</v>
      </c>
      <c r="L72" s="9">
        <v>11</v>
      </c>
      <c r="M72" s="2">
        <v>12</v>
      </c>
      <c r="N72" s="10">
        <v>52.17</v>
      </c>
      <c r="O72" s="9">
        <v>7</v>
      </c>
      <c r="P72" s="2">
        <v>8</v>
      </c>
      <c r="Q72" s="10">
        <v>53.33</v>
      </c>
      <c r="R72" s="9">
        <v>2</v>
      </c>
      <c r="S72" s="2">
        <v>2</v>
      </c>
      <c r="T72" s="10">
        <v>50</v>
      </c>
      <c r="U72" s="9">
        <v>0</v>
      </c>
      <c r="V72" s="2">
        <v>1</v>
      </c>
      <c r="W72" s="10">
        <v>100</v>
      </c>
      <c r="X72" s="6">
        <v>0</v>
      </c>
      <c r="Y72" s="2">
        <v>0</v>
      </c>
      <c r="Z72" s="3">
        <v>0</v>
      </c>
      <c r="AA72" s="2">
        <v>0</v>
      </c>
      <c r="AB72" s="2">
        <v>0</v>
      </c>
      <c r="AC72" s="3">
        <v>0</v>
      </c>
      <c r="AD72" s="2">
        <v>0</v>
      </c>
      <c r="AE72" s="2">
        <v>0</v>
      </c>
      <c r="AF72" s="3">
        <v>0</v>
      </c>
      <c r="AG72" s="2">
        <v>0</v>
      </c>
      <c r="AH72" s="2">
        <v>0</v>
      </c>
      <c r="AI72" s="3">
        <v>0</v>
      </c>
      <c r="AJ72" s="2">
        <v>0</v>
      </c>
      <c r="AK72" s="2">
        <v>0</v>
      </c>
      <c r="AL72" s="27">
        <v>0</v>
      </c>
      <c r="AM72" s="31">
        <f t="shared" si="0"/>
        <v>0</v>
      </c>
      <c r="AN72" s="32">
        <f t="shared" si="1"/>
        <v>0</v>
      </c>
      <c r="AO72" s="10">
        <f t="shared" si="2"/>
        <v>0</v>
      </c>
      <c r="AP72" s="9">
        <v>36</v>
      </c>
      <c r="AQ72" s="2">
        <v>30</v>
      </c>
      <c r="AR72" s="10">
        <v>45.45</v>
      </c>
    </row>
    <row r="73" spans="2:44" ht="28" x14ac:dyDescent="0.2">
      <c r="B73" s="7" t="s">
        <v>243</v>
      </c>
      <c r="C73" s="9">
        <v>0</v>
      </c>
      <c r="D73" s="2">
        <v>0</v>
      </c>
      <c r="E73" s="10">
        <v>0</v>
      </c>
      <c r="F73" s="9">
        <v>0</v>
      </c>
      <c r="G73" s="2">
        <v>0</v>
      </c>
      <c r="H73" s="10">
        <v>0</v>
      </c>
      <c r="I73" s="9">
        <v>0</v>
      </c>
      <c r="J73" s="2">
        <v>0</v>
      </c>
      <c r="K73" s="10">
        <v>0</v>
      </c>
      <c r="L73" s="9">
        <v>1</v>
      </c>
      <c r="M73" s="2">
        <v>0</v>
      </c>
      <c r="N73" s="10">
        <v>0</v>
      </c>
      <c r="O73" s="9">
        <v>1</v>
      </c>
      <c r="P73" s="2">
        <v>0</v>
      </c>
      <c r="Q73" s="10">
        <v>0</v>
      </c>
      <c r="R73" s="9">
        <v>0</v>
      </c>
      <c r="S73" s="2">
        <v>0</v>
      </c>
      <c r="T73" s="10">
        <v>0</v>
      </c>
      <c r="U73" s="9">
        <v>0</v>
      </c>
      <c r="V73" s="2">
        <v>1</v>
      </c>
      <c r="W73" s="10">
        <v>100</v>
      </c>
      <c r="X73" s="6">
        <v>0</v>
      </c>
      <c r="Y73" s="2">
        <v>0</v>
      </c>
      <c r="Z73" s="3">
        <v>0</v>
      </c>
      <c r="AA73" s="2">
        <v>0</v>
      </c>
      <c r="AB73" s="2">
        <v>0</v>
      </c>
      <c r="AC73" s="3">
        <v>0</v>
      </c>
      <c r="AD73" s="2">
        <v>0</v>
      </c>
      <c r="AE73" s="2">
        <v>0</v>
      </c>
      <c r="AF73" s="3">
        <v>0</v>
      </c>
      <c r="AG73" s="2">
        <v>0</v>
      </c>
      <c r="AH73" s="2">
        <v>0</v>
      </c>
      <c r="AI73" s="3">
        <v>0</v>
      </c>
      <c r="AJ73" s="2">
        <v>0</v>
      </c>
      <c r="AK73" s="2">
        <v>0</v>
      </c>
      <c r="AL73" s="27">
        <v>0</v>
      </c>
      <c r="AM73" s="31">
        <f t="shared" si="0"/>
        <v>0</v>
      </c>
      <c r="AN73" s="32">
        <f t="shared" si="1"/>
        <v>0</v>
      </c>
      <c r="AO73" s="10">
        <f t="shared" si="2"/>
        <v>0</v>
      </c>
      <c r="AP73" s="9">
        <v>2</v>
      </c>
      <c r="AQ73" s="2">
        <v>1</v>
      </c>
      <c r="AR73" s="10">
        <v>33.33</v>
      </c>
    </row>
    <row r="74" spans="2:44" x14ac:dyDescent="0.2">
      <c r="B74" s="7" t="s">
        <v>244</v>
      </c>
      <c r="C74" s="9">
        <v>0</v>
      </c>
      <c r="D74" s="2">
        <v>0</v>
      </c>
      <c r="E74" s="10">
        <v>0</v>
      </c>
      <c r="F74" s="9">
        <v>4</v>
      </c>
      <c r="G74" s="2">
        <v>3</v>
      </c>
      <c r="H74" s="10">
        <v>42.86</v>
      </c>
      <c r="I74" s="9">
        <v>12</v>
      </c>
      <c r="J74" s="2">
        <v>14</v>
      </c>
      <c r="K74" s="10">
        <v>53.85</v>
      </c>
      <c r="L74" s="9">
        <v>9</v>
      </c>
      <c r="M74" s="2">
        <v>5</v>
      </c>
      <c r="N74" s="10">
        <v>35.71</v>
      </c>
      <c r="O74" s="9">
        <v>3</v>
      </c>
      <c r="P74" s="2">
        <v>4</v>
      </c>
      <c r="Q74" s="10">
        <v>57.14</v>
      </c>
      <c r="R74" s="9">
        <v>0</v>
      </c>
      <c r="S74" s="2">
        <v>2</v>
      </c>
      <c r="T74" s="10">
        <v>100</v>
      </c>
      <c r="U74" s="9">
        <v>0</v>
      </c>
      <c r="V74" s="2">
        <v>0</v>
      </c>
      <c r="W74" s="10">
        <v>0</v>
      </c>
      <c r="X74" s="6">
        <v>0</v>
      </c>
      <c r="Y74" s="2">
        <v>0</v>
      </c>
      <c r="Z74" s="3">
        <v>0</v>
      </c>
      <c r="AA74" s="2">
        <v>0</v>
      </c>
      <c r="AB74" s="2">
        <v>0</v>
      </c>
      <c r="AC74" s="3">
        <v>0</v>
      </c>
      <c r="AD74" s="2">
        <v>0</v>
      </c>
      <c r="AE74" s="2">
        <v>0</v>
      </c>
      <c r="AF74" s="3">
        <v>0</v>
      </c>
      <c r="AG74" s="2">
        <v>0</v>
      </c>
      <c r="AH74" s="2">
        <v>0</v>
      </c>
      <c r="AI74" s="3">
        <v>0</v>
      </c>
      <c r="AJ74" s="2">
        <v>0</v>
      </c>
      <c r="AK74" s="2">
        <v>0</v>
      </c>
      <c r="AL74" s="27">
        <v>0</v>
      </c>
      <c r="AM74" s="31">
        <f t="shared" si="0"/>
        <v>0</v>
      </c>
      <c r="AN74" s="32">
        <f t="shared" si="1"/>
        <v>0</v>
      </c>
      <c r="AO74" s="10">
        <f t="shared" si="2"/>
        <v>0</v>
      </c>
      <c r="AP74" s="9">
        <v>28</v>
      </c>
      <c r="AQ74" s="2">
        <v>28</v>
      </c>
      <c r="AR74" s="10">
        <v>50</v>
      </c>
    </row>
    <row r="75" spans="2:44" x14ac:dyDescent="0.2">
      <c r="B75" s="7" t="s">
        <v>245</v>
      </c>
      <c r="C75" s="9">
        <v>0</v>
      </c>
      <c r="D75" s="2">
        <v>1</v>
      </c>
      <c r="E75" s="10">
        <v>100</v>
      </c>
      <c r="F75" s="9">
        <v>1</v>
      </c>
      <c r="G75" s="2">
        <v>0</v>
      </c>
      <c r="H75" s="10">
        <v>0</v>
      </c>
      <c r="I75" s="9">
        <v>3</v>
      </c>
      <c r="J75" s="2">
        <v>2</v>
      </c>
      <c r="K75" s="10">
        <v>40</v>
      </c>
      <c r="L75" s="9">
        <v>0</v>
      </c>
      <c r="M75" s="2">
        <v>9</v>
      </c>
      <c r="N75" s="10">
        <v>100</v>
      </c>
      <c r="O75" s="9">
        <v>1</v>
      </c>
      <c r="P75" s="2">
        <v>4</v>
      </c>
      <c r="Q75" s="10">
        <v>80</v>
      </c>
      <c r="R75" s="9">
        <v>2</v>
      </c>
      <c r="S75" s="2">
        <v>2</v>
      </c>
      <c r="T75" s="10">
        <v>50</v>
      </c>
      <c r="U75" s="9">
        <v>0</v>
      </c>
      <c r="V75" s="2">
        <v>0</v>
      </c>
      <c r="W75" s="10">
        <v>0</v>
      </c>
      <c r="X75" s="6">
        <v>0</v>
      </c>
      <c r="Y75" s="2">
        <v>0</v>
      </c>
      <c r="Z75" s="3">
        <v>0</v>
      </c>
      <c r="AA75" s="2">
        <v>0</v>
      </c>
      <c r="AB75" s="2">
        <v>0</v>
      </c>
      <c r="AC75" s="3">
        <v>0</v>
      </c>
      <c r="AD75" s="2">
        <v>0</v>
      </c>
      <c r="AE75" s="2">
        <v>0</v>
      </c>
      <c r="AF75" s="3">
        <v>0</v>
      </c>
      <c r="AG75" s="2">
        <v>0</v>
      </c>
      <c r="AH75" s="2">
        <v>0</v>
      </c>
      <c r="AI75" s="3">
        <v>0</v>
      </c>
      <c r="AJ75" s="2">
        <v>0</v>
      </c>
      <c r="AK75" s="2">
        <v>0</v>
      </c>
      <c r="AL75" s="27">
        <v>0</v>
      </c>
      <c r="AM75" s="31">
        <f t="shared" si="0"/>
        <v>0</v>
      </c>
      <c r="AN75" s="32">
        <f t="shared" si="1"/>
        <v>0</v>
      </c>
      <c r="AO75" s="10">
        <f t="shared" si="2"/>
        <v>0</v>
      </c>
      <c r="AP75" s="9">
        <v>7</v>
      </c>
      <c r="AQ75" s="2">
        <v>18</v>
      </c>
      <c r="AR75" s="10">
        <v>72</v>
      </c>
    </row>
    <row r="76" spans="2:44" x14ac:dyDescent="0.2">
      <c r="B76" s="7" t="s">
        <v>246</v>
      </c>
      <c r="C76" s="9">
        <v>0</v>
      </c>
      <c r="D76" s="2">
        <v>0</v>
      </c>
      <c r="E76" s="10">
        <v>0</v>
      </c>
      <c r="F76" s="9">
        <v>31</v>
      </c>
      <c r="G76" s="2">
        <v>13</v>
      </c>
      <c r="H76" s="10">
        <v>29.55</v>
      </c>
      <c r="I76" s="9">
        <v>117</v>
      </c>
      <c r="J76" s="2">
        <v>40</v>
      </c>
      <c r="K76" s="10">
        <v>25.48</v>
      </c>
      <c r="L76" s="9">
        <v>99</v>
      </c>
      <c r="M76" s="2">
        <v>26</v>
      </c>
      <c r="N76" s="10">
        <v>20.8</v>
      </c>
      <c r="O76" s="9">
        <v>49</v>
      </c>
      <c r="P76" s="2">
        <v>15</v>
      </c>
      <c r="Q76" s="10">
        <v>23.44</v>
      </c>
      <c r="R76" s="9">
        <v>4</v>
      </c>
      <c r="S76" s="2">
        <v>4</v>
      </c>
      <c r="T76" s="10">
        <v>50</v>
      </c>
      <c r="U76" s="9">
        <v>2</v>
      </c>
      <c r="V76" s="2">
        <v>2</v>
      </c>
      <c r="W76" s="10">
        <v>50</v>
      </c>
      <c r="X76" s="6">
        <v>1</v>
      </c>
      <c r="Y76" s="2">
        <v>0</v>
      </c>
      <c r="Z76" s="3">
        <v>0</v>
      </c>
      <c r="AA76" s="2">
        <v>1</v>
      </c>
      <c r="AB76" s="2">
        <v>0</v>
      </c>
      <c r="AC76" s="3">
        <v>0</v>
      </c>
      <c r="AD76" s="2">
        <v>0</v>
      </c>
      <c r="AE76" s="2">
        <v>0</v>
      </c>
      <c r="AF76" s="3">
        <v>0</v>
      </c>
      <c r="AG76" s="2">
        <v>0</v>
      </c>
      <c r="AH76" s="2">
        <v>0</v>
      </c>
      <c r="AI76" s="3">
        <v>0</v>
      </c>
      <c r="AJ76" s="2">
        <v>0</v>
      </c>
      <c r="AK76" s="2">
        <v>0</v>
      </c>
      <c r="AL76" s="27">
        <v>0</v>
      </c>
      <c r="AM76" s="31">
        <f t="shared" ref="AM76:AM139" si="3">X76+AA76+AD76+AG76+AJ76</f>
        <v>2</v>
      </c>
      <c r="AN76" s="32">
        <f t="shared" ref="AN76:AN139" si="4">Y76+AB76+AE76+AH76+AK76</f>
        <v>0</v>
      </c>
      <c r="AO76" s="10">
        <f t="shared" ref="AO76:AO139" si="5">AVERAGE(Z76,AC76,AF76,AI76,AL76)</f>
        <v>0</v>
      </c>
      <c r="AP76" s="9">
        <v>304</v>
      </c>
      <c r="AQ76" s="2">
        <v>100</v>
      </c>
      <c r="AR76" s="10">
        <v>24.75</v>
      </c>
    </row>
    <row r="77" spans="2:44" ht="28" x14ac:dyDescent="0.2">
      <c r="B77" s="7" t="s">
        <v>247</v>
      </c>
      <c r="C77" s="9">
        <v>0</v>
      </c>
      <c r="D77" s="2">
        <v>0</v>
      </c>
      <c r="E77" s="10">
        <v>0</v>
      </c>
      <c r="F77" s="9">
        <v>0</v>
      </c>
      <c r="G77" s="2">
        <v>0</v>
      </c>
      <c r="H77" s="10">
        <v>0</v>
      </c>
      <c r="I77" s="9">
        <v>0</v>
      </c>
      <c r="J77" s="2">
        <v>0</v>
      </c>
      <c r="K77" s="10">
        <v>0</v>
      </c>
      <c r="L77" s="9">
        <v>1</v>
      </c>
      <c r="M77" s="2">
        <v>0</v>
      </c>
      <c r="N77" s="10">
        <v>0</v>
      </c>
      <c r="O77" s="9">
        <v>0</v>
      </c>
      <c r="P77" s="2">
        <v>0</v>
      </c>
      <c r="Q77" s="10">
        <v>0</v>
      </c>
      <c r="R77" s="9">
        <v>0</v>
      </c>
      <c r="S77" s="2">
        <v>0</v>
      </c>
      <c r="T77" s="10">
        <v>0</v>
      </c>
      <c r="U77" s="9">
        <v>0</v>
      </c>
      <c r="V77" s="2">
        <v>0</v>
      </c>
      <c r="W77" s="10">
        <v>0</v>
      </c>
      <c r="X77" s="6">
        <v>0</v>
      </c>
      <c r="Y77" s="2">
        <v>0</v>
      </c>
      <c r="Z77" s="3">
        <v>0</v>
      </c>
      <c r="AA77" s="2">
        <v>0</v>
      </c>
      <c r="AB77" s="2">
        <v>0</v>
      </c>
      <c r="AC77" s="3">
        <v>0</v>
      </c>
      <c r="AD77" s="2">
        <v>0</v>
      </c>
      <c r="AE77" s="2">
        <v>0</v>
      </c>
      <c r="AF77" s="3">
        <v>0</v>
      </c>
      <c r="AG77" s="2">
        <v>0</v>
      </c>
      <c r="AH77" s="2">
        <v>0</v>
      </c>
      <c r="AI77" s="3">
        <v>0</v>
      </c>
      <c r="AJ77" s="2">
        <v>0</v>
      </c>
      <c r="AK77" s="2">
        <v>0</v>
      </c>
      <c r="AL77" s="27">
        <v>0</v>
      </c>
      <c r="AM77" s="31">
        <f t="shared" si="3"/>
        <v>0</v>
      </c>
      <c r="AN77" s="32">
        <f t="shared" si="4"/>
        <v>0</v>
      </c>
      <c r="AO77" s="10">
        <f t="shared" si="5"/>
        <v>0</v>
      </c>
      <c r="AP77" s="9">
        <v>1</v>
      </c>
      <c r="AQ77" s="2">
        <v>0</v>
      </c>
      <c r="AR77" s="10">
        <v>0</v>
      </c>
    </row>
    <row r="78" spans="2:44" x14ac:dyDescent="0.2">
      <c r="B78" s="7" t="s">
        <v>248</v>
      </c>
      <c r="C78" s="9">
        <v>0</v>
      </c>
      <c r="D78" s="2">
        <v>0</v>
      </c>
      <c r="E78" s="10">
        <v>0</v>
      </c>
      <c r="F78" s="9">
        <v>2</v>
      </c>
      <c r="G78" s="2">
        <v>1</v>
      </c>
      <c r="H78" s="10">
        <v>33.33</v>
      </c>
      <c r="I78" s="9">
        <v>13</v>
      </c>
      <c r="J78" s="2">
        <v>7</v>
      </c>
      <c r="K78" s="10">
        <v>35</v>
      </c>
      <c r="L78" s="9">
        <v>10</v>
      </c>
      <c r="M78" s="2">
        <v>3</v>
      </c>
      <c r="N78" s="10">
        <v>23.08</v>
      </c>
      <c r="O78" s="9">
        <v>6</v>
      </c>
      <c r="P78" s="2">
        <v>9</v>
      </c>
      <c r="Q78" s="10">
        <v>60</v>
      </c>
      <c r="R78" s="9">
        <v>2</v>
      </c>
      <c r="S78" s="2">
        <v>1</v>
      </c>
      <c r="T78" s="10">
        <v>33.33</v>
      </c>
      <c r="U78" s="9">
        <v>0</v>
      </c>
      <c r="V78" s="2">
        <v>0</v>
      </c>
      <c r="W78" s="10">
        <v>0</v>
      </c>
      <c r="X78" s="6">
        <v>0</v>
      </c>
      <c r="Y78" s="2">
        <v>0</v>
      </c>
      <c r="Z78" s="3">
        <v>0</v>
      </c>
      <c r="AA78" s="2">
        <v>0</v>
      </c>
      <c r="AB78" s="2">
        <v>0</v>
      </c>
      <c r="AC78" s="3">
        <v>0</v>
      </c>
      <c r="AD78" s="2">
        <v>0</v>
      </c>
      <c r="AE78" s="2">
        <v>0</v>
      </c>
      <c r="AF78" s="3">
        <v>0</v>
      </c>
      <c r="AG78" s="2">
        <v>0</v>
      </c>
      <c r="AH78" s="2">
        <v>0</v>
      </c>
      <c r="AI78" s="3">
        <v>0</v>
      </c>
      <c r="AJ78" s="2">
        <v>0</v>
      </c>
      <c r="AK78" s="2">
        <v>0</v>
      </c>
      <c r="AL78" s="27">
        <v>0</v>
      </c>
      <c r="AM78" s="31">
        <f t="shared" si="3"/>
        <v>0</v>
      </c>
      <c r="AN78" s="32">
        <f t="shared" si="4"/>
        <v>0</v>
      </c>
      <c r="AO78" s="10">
        <f t="shared" si="5"/>
        <v>0</v>
      </c>
      <c r="AP78" s="9">
        <v>33</v>
      </c>
      <c r="AQ78" s="2">
        <v>21</v>
      </c>
      <c r="AR78" s="10">
        <v>38.89</v>
      </c>
    </row>
    <row r="79" spans="2:44" x14ac:dyDescent="0.2">
      <c r="B79" s="7" t="s">
        <v>249</v>
      </c>
      <c r="C79" s="9">
        <v>0</v>
      </c>
      <c r="D79" s="2">
        <v>1</v>
      </c>
      <c r="E79" s="10">
        <v>100</v>
      </c>
      <c r="F79" s="9">
        <v>13</v>
      </c>
      <c r="G79" s="2">
        <v>42</v>
      </c>
      <c r="H79" s="10">
        <v>76.36</v>
      </c>
      <c r="I79" s="9">
        <v>14</v>
      </c>
      <c r="J79" s="2">
        <v>52</v>
      </c>
      <c r="K79" s="10">
        <v>78.790000000000006</v>
      </c>
      <c r="L79" s="9">
        <v>25</v>
      </c>
      <c r="M79" s="2">
        <v>57</v>
      </c>
      <c r="N79" s="10">
        <v>69.510000000000005</v>
      </c>
      <c r="O79" s="9">
        <v>19</v>
      </c>
      <c r="P79" s="2">
        <v>24</v>
      </c>
      <c r="Q79" s="10">
        <v>55.81</v>
      </c>
      <c r="R79" s="9">
        <v>1</v>
      </c>
      <c r="S79" s="2">
        <v>14</v>
      </c>
      <c r="T79" s="10">
        <v>93.33</v>
      </c>
      <c r="U79" s="9">
        <v>2</v>
      </c>
      <c r="V79" s="2">
        <v>4</v>
      </c>
      <c r="W79" s="10">
        <v>66.67</v>
      </c>
      <c r="X79" s="6">
        <v>0</v>
      </c>
      <c r="Y79" s="2">
        <v>1</v>
      </c>
      <c r="Z79" s="3">
        <v>100</v>
      </c>
      <c r="AA79" s="2">
        <v>0</v>
      </c>
      <c r="AB79" s="2">
        <v>0</v>
      </c>
      <c r="AC79" s="3">
        <v>0</v>
      </c>
      <c r="AD79" s="2">
        <v>0</v>
      </c>
      <c r="AE79" s="2">
        <v>0</v>
      </c>
      <c r="AF79" s="3">
        <v>0</v>
      </c>
      <c r="AG79" s="2">
        <v>0</v>
      </c>
      <c r="AH79" s="2">
        <v>0</v>
      </c>
      <c r="AI79" s="3">
        <v>0</v>
      </c>
      <c r="AJ79" s="2">
        <v>1</v>
      </c>
      <c r="AK79" s="2">
        <v>0</v>
      </c>
      <c r="AL79" s="27">
        <v>0</v>
      </c>
      <c r="AM79" s="31">
        <f t="shared" si="3"/>
        <v>1</v>
      </c>
      <c r="AN79" s="32">
        <f t="shared" si="4"/>
        <v>1</v>
      </c>
      <c r="AO79" s="10">
        <f t="shared" si="5"/>
        <v>20</v>
      </c>
      <c r="AP79" s="9">
        <v>75</v>
      </c>
      <c r="AQ79" s="2">
        <v>195</v>
      </c>
      <c r="AR79" s="10">
        <v>72.22</v>
      </c>
    </row>
    <row r="80" spans="2:44" x14ac:dyDescent="0.2">
      <c r="B80" s="7" t="s">
        <v>250</v>
      </c>
      <c r="C80" s="9">
        <v>3</v>
      </c>
      <c r="D80" s="2">
        <v>8</v>
      </c>
      <c r="E80" s="10">
        <v>72.73</v>
      </c>
      <c r="F80" s="9">
        <v>75</v>
      </c>
      <c r="G80" s="2">
        <v>139</v>
      </c>
      <c r="H80" s="10">
        <v>64.95</v>
      </c>
      <c r="I80" s="9">
        <v>307</v>
      </c>
      <c r="J80" s="2">
        <v>395</v>
      </c>
      <c r="K80" s="10">
        <v>56.27</v>
      </c>
      <c r="L80" s="9">
        <v>380</v>
      </c>
      <c r="M80" s="2">
        <v>388</v>
      </c>
      <c r="N80" s="10">
        <v>50.52</v>
      </c>
      <c r="O80" s="9">
        <v>257</v>
      </c>
      <c r="P80" s="2">
        <v>168</v>
      </c>
      <c r="Q80" s="10">
        <v>39.53</v>
      </c>
      <c r="R80" s="9">
        <v>58</v>
      </c>
      <c r="S80" s="2">
        <v>29</v>
      </c>
      <c r="T80" s="10">
        <v>33.33</v>
      </c>
      <c r="U80" s="9">
        <v>27</v>
      </c>
      <c r="V80" s="2">
        <v>15</v>
      </c>
      <c r="W80" s="10">
        <v>35.71</v>
      </c>
      <c r="X80" s="6">
        <v>0</v>
      </c>
      <c r="Y80" s="2">
        <v>3</v>
      </c>
      <c r="Z80" s="3">
        <v>100</v>
      </c>
      <c r="AA80" s="2">
        <v>2</v>
      </c>
      <c r="AB80" s="2">
        <v>2</v>
      </c>
      <c r="AC80" s="3">
        <v>50</v>
      </c>
      <c r="AD80" s="2">
        <v>0</v>
      </c>
      <c r="AE80" s="2">
        <v>1</v>
      </c>
      <c r="AF80" s="3">
        <v>100</v>
      </c>
      <c r="AG80" s="2">
        <v>0</v>
      </c>
      <c r="AH80" s="2">
        <v>0</v>
      </c>
      <c r="AI80" s="3">
        <v>0</v>
      </c>
      <c r="AJ80" s="2">
        <v>0</v>
      </c>
      <c r="AK80" s="2">
        <v>0</v>
      </c>
      <c r="AL80" s="27">
        <v>0</v>
      </c>
      <c r="AM80" s="31">
        <f t="shared" si="3"/>
        <v>2</v>
      </c>
      <c r="AN80" s="32">
        <f t="shared" si="4"/>
        <v>6</v>
      </c>
      <c r="AO80" s="10">
        <f t="shared" si="5"/>
        <v>50</v>
      </c>
      <c r="AP80" s="9">
        <v>1109</v>
      </c>
      <c r="AQ80" s="2">
        <v>1148</v>
      </c>
      <c r="AR80" s="10">
        <v>50.86</v>
      </c>
    </row>
    <row r="81" spans="2:44" x14ac:dyDescent="0.2">
      <c r="B81" s="7" t="s">
        <v>251</v>
      </c>
      <c r="C81" s="9">
        <v>0</v>
      </c>
      <c r="D81" s="2">
        <v>0</v>
      </c>
      <c r="E81" s="10">
        <v>0</v>
      </c>
      <c r="F81" s="9">
        <v>0</v>
      </c>
      <c r="G81" s="2">
        <v>0</v>
      </c>
      <c r="H81" s="10">
        <v>0</v>
      </c>
      <c r="I81" s="9">
        <v>0</v>
      </c>
      <c r="J81" s="2">
        <v>0</v>
      </c>
      <c r="K81" s="10">
        <v>0</v>
      </c>
      <c r="L81" s="9">
        <v>0</v>
      </c>
      <c r="M81" s="2">
        <v>0</v>
      </c>
      <c r="N81" s="10">
        <v>0</v>
      </c>
      <c r="O81" s="9">
        <v>0</v>
      </c>
      <c r="P81" s="2">
        <v>0</v>
      </c>
      <c r="Q81" s="10">
        <v>0</v>
      </c>
      <c r="R81" s="9">
        <v>0</v>
      </c>
      <c r="S81" s="2">
        <v>0</v>
      </c>
      <c r="T81" s="10">
        <v>0</v>
      </c>
      <c r="U81" s="9">
        <v>0</v>
      </c>
      <c r="V81" s="2">
        <v>0</v>
      </c>
      <c r="W81" s="10">
        <v>0</v>
      </c>
      <c r="X81" s="6">
        <v>0</v>
      </c>
      <c r="Y81" s="2">
        <v>0</v>
      </c>
      <c r="Z81" s="3">
        <v>0</v>
      </c>
      <c r="AA81" s="2">
        <v>0</v>
      </c>
      <c r="AB81" s="2">
        <v>0</v>
      </c>
      <c r="AC81" s="3">
        <v>0</v>
      </c>
      <c r="AD81" s="2">
        <v>0</v>
      </c>
      <c r="AE81" s="2">
        <v>0</v>
      </c>
      <c r="AF81" s="3">
        <v>0</v>
      </c>
      <c r="AG81" s="2">
        <v>0</v>
      </c>
      <c r="AH81" s="2">
        <v>0</v>
      </c>
      <c r="AI81" s="3">
        <v>0</v>
      </c>
      <c r="AJ81" s="2">
        <v>0</v>
      </c>
      <c r="AK81" s="2">
        <v>0</v>
      </c>
      <c r="AL81" s="27">
        <v>0</v>
      </c>
      <c r="AM81" s="31">
        <f t="shared" si="3"/>
        <v>0</v>
      </c>
      <c r="AN81" s="32">
        <f t="shared" si="4"/>
        <v>0</v>
      </c>
      <c r="AO81" s="10">
        <f t="shared" si="5"/>
        <v>0</v>
      </c>
      <c r="AP81" s="9">
        <v>0</v>
      </c>
      <c r="AQ81" s="2">
        <v>0</v>
      </c>
      <c r="AR81" s="10">
        <v>0</v>
      </c>
    </row>
    <row r="82" spans="2:44" x14ac:dyDescent="0.2">
      <c r="B82" s="7" t="s">
        <v>252</v>
      </c>
      <c r="C82" s="9">
        <v>0</v>
      </c>
      <c r="D82" s="2">
        <v>0</v>
      </c>
      <c r="E82" s="10">
        <v>0</v>
      </c>
      <c r="F82" s="9">
        <v>0</v>
      </c>
      <c r="G82" s="2">
        <v>0</v>
      </c>
      <c r="H82" s="10">
        <v>0</v>
      </c>
      <c r="I82" s="9">
        <v>0</v>
      </c>
      <c r="J82" s="2">
        <v>0</v>
      </c>
      <c r="K82" s="10">
        <v>0</v>
      </c>
      <c r="L82" s="9">
        <v>0</v>
      </c>
      <c r="M82" s="2">
        <v>0</v>
      </c>
      <c r="N82" s="10">
        <v>0</v>
      </c>
      <c r="O82" s="9">
        <v>0</v>
      </c>
      <c r="P82" s="2">
        <v>0</v>
      </c>
      <c r="Q82" s="10">
        <v>0</v>
      </c>
      <c r="R82" s="9">
        <v>0</v>
      </c>
      <c r="S82" s="2">
        <v>0</v>
      </c>
      <c r="T82" s="10">
        <v>0</v>
      </c>
      <c r="U82" s="9">
        <v>0</v>
      </c>
      <c r="V82" s="2">
        <v>0</v>
      </c>
      <c r="W82" s="10">
        <v>0</v>
      </c>
      <c r="X82" s="6">
        <v>0</v>
      </c>
      <c r="Y82" s="2">
        <v>0</v>
      </c>
      <c r="Z82" s="3">
        <v>0</v>
      </c>
      <c r="AA82" s="2">
        <v>0</v>
      </c>
      <c r="AB82" s="2">
        <v>0</v>
      </c>
      <c r="AC82" s="3">
        <v>0</v>
      </c>
      <c r="AD82" s="2">
        <v>0</v>
      </c>
      <c r="AE82" s="2">
        <v>0</v>
      </c>
      <c r="AF82" s="3">
        <v>0</v>
      </c>
      <c r="AG82" s="2">
        <v>0</v>
      </c>
      <c r="AH82" s="2">
        <v>0</v>
      </c>
      <c r="AI82" s="3">
        <v>0</v>
      </c>
      <c r="AJ82" s="2">
        <v>0</v>
      </c>
      <c r="AK82" s="2">
        <v>0</v>
      </c>
      <c r="AL82" s="27">
        <v>0</v>
      </c>
      <c r="AM82" s="31">
        <f t="shared" si="3"/>
        <v>0</v>
      </c>
      <c r="AN82" s="32">
        <f t="shared" si="4"/>
        <v>0</v>
      </c>
      <c r="AO82" s="10">
        <f t="shared" si="5"/>
        <v>0</v>
      </c>
      <c r="AP82" s="9">
        <v>0</v>
      </c>
      <c r="AQ82" s="2">
        <v>0</v>
      </c>
      <c r="AR82" s="10">
        <v>0</v>
      </c>
    </row>
    <row r="83" spans="2:44" x14ac:dyDescent="0.2">
      <c r="B83" s="7" t="s">
        <v>253</v>
      </c>
      <c r="C83" s="9">
        <v>0</v>
      </c>
      <c r="D83" s="2">
        <v>0</v>
      </c>
      <c r="E83" s="10">
        <v>0</v>
      </c>
      <c r="F83" s="9">
        <v>2</v>
      </c>
      <c r="G83" s="2">
        <v>1</v>
      </c>
      <c r="H83" s="10">
        <v>33.33</v>
      </c>
      <c r="I83" s="9">
        <v>1</v>
      </c>
      <c r="J83" s="2">
        <v>2</v>
      </c>
      <c r="K83" s="10">
        <v>66.67</v>
      </c>
      <c r="L83" s="9">
        <v>2</v>
      </c>
      <c r="M83" s="2">
        <v>0</v>
      </c>
      <c r="N83" s="10">
        <v>0</v>
      </c>
      <c r="O83" s="9">
        <v>9</v>
      </c>
      <c r="P83" s="2">
        <v>0</v>
      </c>
      <c r="Q83" s="10">
        <v>0</v>
      </c>
      <c r="R83" s="9">
        <v>1</v>
      </c>
      <c r="S83" s="2">
        <v>0</v>
      </c>
      <c r="T83" s="10">
        <v>0</v>
      </c>
      <c r="U83" s="9">
        <v>0</v>
      </c>
      <c r="V83" s="2">
        <v>0</v>
      </c>
      <c r="W83" s="10">
        <v>0</v>
      </c>
      <c r="X83" s="6">
        <v>0</v>
      </c>
      <c r="Y83" s="2">
        <v>0</v>
      </c>
      <c r="Z83" s="3">
        <v>0</v>
      </c>
      <c r="AA83" s="2">
        <v>1</v>
      </c>
      <c r="AB83" s="2">
        <v>0</v>
      </c>
      <c r="AC83" s="3">
        <v>0</v>
      </c>
      <c r="AD83" s="2">
        <v>0</v>
      </c>
      <c r="AE83" s="2">
        <v>0</v>
      </c>
      <c r="AF83" s="3">
        <v>0</v>
      </c>
      <c r="AG83" s="2">
        <v>0</v>
      </c>
      <c r="AH83" s="2">
        <v>0</v>
      </c>
      <c r="AI83" s="3">
        <v>0</v>
      </c>
      <c r="AJ83" s="2">
        <v>0</v>
      </c>
      <c r="AK83" s="2">
        <v>0</v>
      </c>
      <c r="AL83" s="27">
        <v>0</v>
      </c>
      <c r="AM83" s="31">
        <f t="shared" si="3"/>
        <v>1</v>
      </c>
      <c r="AN83" s="32">
        <f t="shared" si="4"/>
        <v>0</v>
      </c>
      <c r="AO83" s="10">
        <f t="shared" si="5"/>
        <v>0</v>
      </c>
      <c r="AP83" s="9">
        <v>16</v>
      </c>
      <c r="AQ83" s="2">
        <v>3</v>
      </c>
      <c r="AR83" s="10">
        <v>15.79</v>
      </c>
    </row>
    <row r="84" spans="2:44" x14ac:dyDescent="0.2">
      <c r="B84" s="7" t="s">
        <v>254</v>
      </c>
      <c r="C84" s="9">
        <v>0</v>
      </c>
      <c r="D84" s="2">
        <v>0</v>
      </c>
      <c r="E84" s="10">
        <v>0</v>
      </c>
      <c r="F84" s="9">
        <v>0</v>
      </c>
      <c r="G84" s="2">
        <v>1</v>
      </c>
      <c r="H84" s="10">
        <v>100</v>
      </c>
      <c r="I84" s="9">
        <v>17</v>
      </c>
      <c r="J84" s="2">
        <v>9</v>
      </c>
      <c r="K84" s="10">
        <v>34.619999999999997</v>
      </c>
      <c r="L84" s="9">
        <v>14</v>
      </c>
      <c r="M84" s="2">
        <v>8</v>
      </c>
      <c r="N84" s="10">
        <v>36.36</v>
      </c>
      <c r="O84" s="9">
        <v>11</v>
      </c>
      <c r="P84" s="2">
        <v>10</v>
      </c>
      <c r="Q84" s="10">
        <v>47.62</v>
      </c>
      <c r="R84" s="9">
        <v>2</v>
      </c>
      <c r="S84" s="2">
        <v>0</v>
      </c>
      <c r="T84" s="10">
        <v>0</v>
      </c>
      <c r="U84" s="9">
        <v>2</v>
      </c>
      <c r="V84" s="2">
        <v>1</v>
      </c>
      <c r="W84" s="10">
        <v>33.33</v>
      </c>
      <c r="X84" s="6">
        <v>1</v>
      </c>
      <c r="Y84" s="2">
        <v>0</v>
      </c>
      <c r="Z84" s="3">
        <v>0</v>
      </c>
      <c r="AA84" s="2">
        <v>0</v>
      </c>
      <c r="AB84" s="2">
        <v>0</v>
      </c>
      <c r="AC84" s="3">
        <v>0</v>
      </c>
      <c r="AD84" s="2">
        <v>0</v>
      </c>
      <c r="AE84" s="2">
        <v>0</v>
      </c>
      <c r="AF84" s="3">
        <v>0</v>
      </c>
      <c r="AG84" s="2">
        <v>0</v>
      </c>
      <c r="AH84" s="2">
        <v>0</v>
      </c>
      <c r="AI84" s="3">
        <v>0</v>
      </c>
      <c r="AJ84" s="2">
        <v>0</v>
      </c>
      <c r="AK84" s="2">
        <v>0</v>
      </c>
      <c r="AL84" s="27">
        <v>0</v>
      </c>
      <c r="AM84" s="31">
        <f t="shared" si="3"/>
        <v>1</v>
      </c>
      <c r="AN84" s="32">
        <f t="shared" si="4"/>
        <v>0</v>
      </c>
      <c r="AO84" s="10">
        <f t="shared" si="5"/>
        <v>0</v>
      </c>
      <c r="AP84" s="9">
        <v>47</v>
      </c>
      <c r="AQ84" s="2">
        <v>29</v>
      </c>
      <c r="AR84" s="10">
        <v>38.159999999999997</v>
      </c>
    </row>
    <row r="85" spans="2:44" x14ac:dyDescent="0.2">
      <c r="B85" s="7" t="s">
        <v>255</v>
      </c>
      <c r="C85" s="9">
        <v>0</v>
      </c>
      <c r="D85" s="2">
        <v>0</v>
      </c>
      <c r="E85" s="10">
        <v>0</v>
      </c>
      <c r="F85" s="9">
        <v>2</v>
      </c>
      <c r="G85" s="2">
        <v>5</v>
      </c>
      <c r="H85" s="10">
        <v>71.430000000000007</v>
      </c>
      <c r="I85" s="9">
        <v>12</v>
      </c>
      <c r="J85" s="2">
        <v>14</v>
      </c>
      <c r="K85" s="10">
        <v>53.85</v>
      </c>
      <c r="L85" s="9">
        <v>10</v>
      </c>
      <c r="M85" s="2">
        <v>15</v>
      </c>
      <c r="N85" s="10">
        <v>60</v>
      </c>
      <c r="O85" s="9">
        <v>8</v>
      </c>
      <c r="P85" s="2">
        <v>5</v>
      </c>
      <c r="Q85" s="10">
        <v>38.46</v>
      </c>
      <c r="R85" s="9">
        <v>5</v>
      </c>
      <c r="S85" s="2">
        <v>1</v>
      </c>
      <c r="T85" s="10">
        <v>16.670000000000002</v>
      </c>
      <c r="U85" s="9">
        <v>0</v>
      </c>
      <c r="V85" s="2">
        <v>1</v>
      </c>
      <c r="W85" s="10">
        <v>100</v>
      </c>
      <c r="X85" s="6">
        <v>0</v>
      </c>
      <c r="Y85" s="2">
        <v>0</v>
      </c>
      <c r="Z85" s="3">
        <v>0</v>
      </c>
      <c r="AA85" s="2">
        <v>0</v>
      </c>
      <c r="AB85" s="2">
        <v>0</v>
      </c>
      <c r="AC85" s="3">
        <v>0</v>
      </c>
      <c r="AD85" s="2">
        <v>0</v>
      </c>
      <c r="AE85" s="2">
        <v>0</v>
      </c>
      <c r="AF85" s="3">
        <v>0</v>
      </c>
      <c r="AG85" s="2">
        <v>1</v>
      </c>
      <c r="AH85" s="2">
        <v>0</v>
      </c>
      <c r="AI85" s="3">
        <v>0</v>
      </c>
      <c r="AJ85" s="2">
        <v>0</v>
      </c>
      <c r="AK85" s="2">
        <v>0</v>
      </c>
      <c r="AL85" s="27">
        <v>0</v>
      </c>
      <c r="AM85" s="31">
        <f t="shared" si="3"/>
        <v>1</v>
      </c>
      <c r="AN85" s="32">
        <f t="shared" si="4"/>
        <v>0</v>
      </c>
      <c r="AO85" s="10">
        <f t="shared" si="5"/>
        <v>0</v>
      </c>
      <c r="AP85" s="9">
        <v>38</v>
      </c>
      <c r="AQ85" s="2">
        <v>41</v>
      </c>
      <c r="AR85" s="10">
        <v>51.9</v>
      </c>
    </row>
    <row r="86" spans="2:44" x14ac:dyDescent="0.2">
      <c r="B86" s="7" t="s">
        <v>256</v>
      </c>
      <c r="C86" s="9">
        <v>1</v>
      </c>
      <c r="D86" s="2">
        <v>4</v>
      </c>
      <c r="E86" s="10">
        <v>80</v>
      </c>
      <c r="F86" s="9">
        <v>86</v>
      </c>
      <c r="G86" s="2">
        <v>153</v>
      </c>
      <c r="H86" s="10">
        <v>64.02</v>
      </c>
      <c r="I86" s="9">
        <v>124</v>
      </c>
      <c r="J86" s="2">
        <v>168</v>
      </c>
      <c r="K86" s="10">
        <v>57.53</v>
      </c>
      <c r="L86" s="9">
        <v>206</v>
      </c>
      <c r="M86" s="2">
        <v>220</v>
      </c>
      <c r="N86" s="10">
        <v>51.64</v>
      </c>
      <c r="O86" s="9">
        <v>153</v>
      </c>
      <c r="P86" s="2">
        <v>127</v>
      </c>
      <c r="Q86" s="10">
        <v>45.36</v>
      </c>
      <c r="R86" s="9">
        <v>56</v>
      </c>
      <c r="S86" s="2">
        <v>33</v>
      </c>
      <c r="T86" s="10">
        <v>37.08</v>
      </c>
      <c r="U86" s="9">
        <v>14</v>
      </c>
      <c r="V86" s="2">
        <v>10</v>
      </c>
      <c r="W86" s="10">
        <v>41.67</v>
      </c>
      <c r="X86" s="6">
        <v>2</v>
      </c>
      <c r="Y86" s="2">
        <v>2</v>
      </c>
      <c r="Z86" s="3">
        <v>50</v>
      </c>
      <c r="AA86" s="2">
        <v>3</v>
      </c>
      <c r="AB86" s="2">
        <v>1</v>
      </c>
      <c r="AC86" s="3">
        <v>25</v>
      </c>
      <c r="AD86" s="2">
        <v>0</v>
      </c>
      <c r="AE86" s="2">
        <v>0</v>
      </c>
      <c r="AF86" s="3">
        <v>0</v>
      </c>
      <c r="AG86" s="2">
        <v>0</v>
      </c>
      <c r="AH86" s="2">
        <v>0</v>
      </c>
      <c r="AI86" s="3">
        <v>0</v>
      </c>
      <c r="AJ86" s="2">
        <v>1</v>
      </c>
      <c r="AK86" s="2">
        <v>0</v>
      </c>
      <c r="AL86" s="27">
        <v>0</v>
      </c>
      <c r="AM86" s="31">
        <f t="shared" si="3"/>
        <v>6</v>
      </c>
      <c r="AN86" s="32">
        <f t="shared" si="4"/>
        <v>3</v>
      </c>
      <c r="AO86" s="10">
        <f t="shared" si="5"/>
        <v>15</v>
      </c>
      <c r="AP86" s="9">
        <v>646</v>
      </c>
      <c r="AQ86" s="2">
        <v>718</v>
      </c>
      <c r="AR86" s="10">
        <v>52.64</v>
      </c>
    </row>
    <row r="87" spans="2:44" x14ac:dyDescent="0.2">
      <c r="B87" s="7" t="s">
        <v>257</v>
      </c>
      <c r="C87" s="9">
        <v>0</v>
      </c>
      <c r="D87" s="2">
        <v>0</v>
      </c>
      <c r="E87" s="10">
        <v>0</v>
      </c>
      <c r="F87" s="9">
        <v>14</v>
      </c>
      <c r="G87" s="2">
        <v>13</v>
      </c>
      <c r="H87" s="10">
        <v>48.15</v>
      </c>
      <c r="I87" s="9">
        <v>70</v>
      </c>
      <c r="J87" s="2">
        <v>37</v>
      </c>
      <c r="K87" s="10">
        <v>34.58</v>
      </c>
      <c r="L87" s="9">
        <v>75</v>
      </c>
      <c r="M87" s="2">
        <v>28</v>
      </c>
      <c r="N87" s="10">
        <v>27.18</v>
      </c>
      <c r="O87" s="9">
        <v>37</v>
      </c>
      <c r="P87" s="2">
        <v>14</v>
      </c>
      <c r="Q87" s="10">
        <v>27.45</v>
      </c>
      <c r="R87" s="9">
        <v>9</v>
      </c>
      <c r="S87" s="2">
        <v>9</v>
      </c>
      <c r="T87" s="10">
        <v>50</v>
      </c>
      <c r="U87" s="9">
        <v>9</v>
      </c>
      <c r="V87" s="2">
        <v>0</v>
      </c>
      <c r="W87" s="10">
        <v>0</v>
      </c>
      <c r="X87" s="6">
        <v>1</v>
      </c>
      <c r="Y87" s="2">
        <v>2</v>
      </c>
      <c r="Z87" s="3">
        <v>66.67</v>
      </c>
      <c r="AA87" s="2">
        <v>0</v>
      </c>
      <c r="AB87" s="2">
        <v>1</v>
      </c>
      <c r="AC87" s="3">
        <v>100</v>
      </c>
      <c r="AD87" s="2">
        <v>0</v>
      </c>
      <c r="AE87" s="2">
        <v>0</v>
      </c>
      <c r="AF87" s="3">
        <v>0</v>
      </c>
      <c r="AG87" s="2">
        <v>0</v>
      </c>
      <c r="AH87" s="2">
        <v>0</v>
      </c>
      <c r="AI87" s="3">
        <v>0</v>
      </c>
      <c r="AJ87" s="2">
        <v>0</v>
      </c>
      <c r="AK87" s="2">
        <v>0</v>
      </c>
      <c r="AL87" s="27">
        <v>0</v>
      </c>
      <c r="AM87" s="31">
        <f t="shared" si="3"/>
        <v>1</v>
      </c>
      <c r="AN87" s="32">
        <f t="shared" si="4"/>
        <v>3</v>
      </c>
      <c r="AO87" s="10">
        <f t="shared" si="5"/>
        <v>33.334000000000003</v>
      </c>
      <c r="AP87" s="9">
        <v>215</v>
      </c>
      <c r="AQ87" s="2">
        <v>104</v>
      </c>
      <c r="AR87" s="10">
        <v>32.6</v>
      </c>
    </row>
    <row r="88" spans="2:44" x14ac:dyDescent="0.2">
      <c r="B88" s="7" t="s">
        <v>258</v>
      </c>
      <c r="C88" s="9">
        <v>0</v>
      </c>
      <c r="D88" s="2">
        <v>0</v>
      </c>
      <c r="E88" s="10">
        <v>0</v>
      </c>
      <c r="F88" s="9">
        <v>0</v>
      </c>
      <c r="G88" s="2">
        <v>0</v>
      </c>
      <c r="H88" s="10">
        <v>0</v>
      </c>
      <c r="I88" s="9">
        <v>0</v>
      </c>
      <c r="J88" s="2">
        <v>0</v>
      </c>
      <c r="K88" s="10">
        <v>0</v>
      </c>
      <c r="L88" s="9">
        <v>0</v>
      </c>
      <c r="M88" s="2">
        <v>0</v>
      </c>
      <c r="N88" s="10">
        <v>0</v>
      </c>
      <c r="O88" s="9">
        <v>0</v>
      </c>
      <c r="P88" s="2">
        <v>0</v>
      </c>
      <c r="Q88" s="10">
        <v>0</v>
      </c>
      <c r="R88" s="9">
        <v>0</v>
      </c>
      <c r="S88" s="2">
        <v>0</v>
      </c>
      <c r="T88" s="10">
        <v>0</v>
      </c>
      <c r="U88" s="9">
        <v>0</v>
      </c>
      <c r="V88" s="2">
        <v>0</v>
      </c>
      <c r="W88" s="10">
        <v>0</v>
      </c>
      <c r="X88" s="6">
        <v>0</v>
      </c>
      <c r="Y88" s="2">
        <v>0</v>
      </c>
      <c r="Z88" s="3">
        <v>0</v>
      </c>
      <c r="AA88" s="2">
        <v>0</v>
      </c>
      <c r="AB88" s="2">
        <v>0</v>
      </c>
      <c r="AC88" s="3">
        <v>0</v>
      </c>
      <c r="AD88" s="2">
        <v>0</v>
      </c>
      <c r="AE88" s="2">
        <v>0</v>
      </c>
      <c r="AF88" s="3">
        <v>0</v>
      </c>
      <c r="AG88" s="2">
        <v>0</v>
      </c>
      <c r="AH88" s="2">
        <v>0</v>
      </c>
      <c r="AI88" s="3">
        <v>0</v>
      </c>
      <c r="AJ88" s="2">
        <v>0</v>
      </c>
      <c r="AK88" s="2">
        <v>0</v>
      </c>
      <c r="AL88" s="27">
        <v>0</v>
      </c>
      <c r="AM88" s="31">
        <f t="shared" si="3"/>
        <v>0</v>
      </c>
      <c r="AN88" s="32">
        <f t="shared" si="4"/>
        <v>0</v>
      </c>
      <c r="AO88" s="10">
        <f t="shared" si="5"/>
        <v>0</v>
      </c>
      <c r="AP88" s="9">
        <v>0</v>
      </c>
      <c r="AQ88" s="2">
        <v>0</v>
      </c>
      <c r="AR88" s="10">
        <v>0</v>
      </c>
    </row>
    <row r="89" spans="2:44" x14ac:dyDescent="0.2">
      <c r="B89" s="7" t="s">
        <v>259</v>
      </c>
      <c r="C89" s="9">
        <v>0</v>
      </c>
      <c r="D89" s="2">
        <v>2</v>
      </c>
      <c r="E89" s="10">
        <v>100</v>
      </c>
      <c r="F89" s="9">
        <v>8</v>
      </c>
      <c r="G89" s="2">
        <v>13</v>
      </c>
      <c r="H89" s="10">
        <v>61.9</v>
      </c>
      <c r="I89" s="9">
        <v>16</v>
      </c>
      <c r="J89" s="2">
        <v>36</v>
      </c>
      <c r="K89" s="10">
        <v>69.23</v>
      </c>
      <c r="L89" s="9">
        <v>22</v>
      </c>
      <c r="M89" s="2">
        <v>31</v>
      </c>
      <c r="N89" s="10">
        <v>58.49</v>
      </c>
      <c r="O89" s="9">
        <v>19</v>
      </c>
      <c r="P89" s="2">
        <v>8</v>
      </c>
      <c r="Q89" s="10">
        <v>29.63</v>
      </c>
      <c r="R89" s="9">
        <v>3</v>
      </c>
      <c r="S89" s="2">
        <v>4</v>
      </c>
      <c r="T89" s="10">
        <v>57.14</v>
      </c>
      <c r="U89" s="9">
        <v>2</v>
      </c>
      <c r="V89" s="2">
        <v>0</v>
      </c>
      <c r="W89" s="10">
        <v>0</v>
      </c>
      <c r="X89" s="6">
        <v>1</v>
      </c>
      <c r="Y89" s="2">
        <v>0</v>
      </c>
      <c r="Z89" s="3">
        <v>0</v>
      </c>
      <c r="AA89" s="2">
        <v>0</v>
      </c>
      <c r="AB89" s="2">
        <v>0</v>
      </c>
      <c r="AC89" s="3">
        <v>0</v>
      </c>
      <c r="AD89" s="2">
        <v>0</v>
      </c>
      <c r="AE89" s="2">
        <v>0</v>
      </c>
      <c r="AF89" s="3">
        <v>0</v>
      </c>
      <c r="AG89" s="2">
        <v>0</v>
      </c>
      <c r="AH89" s="2">
        <v>0</v>
      </c>
      <c r="AI89" s="3">
        <v>0</v>
      </c>
      <c r="AJ89" s="2">
        <v>0</v>
      </c>
      <c r="AK89" s="2">
        <v>0</v>
      </c>
      <c r="AL89" s="27">
        <v>0</v>
      </c>
      <c r="AM89" s="31">
        <f t="shared" si="3"/>
        <v>1</v>
      </c>
      <c r="AN89" s="32">
        <f t="shared" si="4"/>
        <v>0</v>
      </c>
      <c r="AO89" s="10">
        <f t="shared" si="5"/>
        <v>0</v>
      </c>
      <c r="AP89" s="9">
        <v>71</v>
      </c>
      <c r="AQ89" s="2">
        <v>94</v>
      </c>
      <c r="AR89" s="10">
        <v>56.97</v>
      </c>
    </row>
    <row r="90" spans="2:44" x14ac:dyDescent="0.2">
      <c r="B90" s="7" t="s">
        <v>260</v>
      </c>
      <c r="C90" s="9">
        <v>0</v>
      </c>
      <c r="D90" s="2">
        <v>0</v>
      </c>
      <c r="E90" s="10">
        <v>0</v>
      </c>
      <c r="F90" s="9">
        <v>2</v>
      </c>
      <c r="G90" s="2">
        <v>1</v>
      </c>
      <c r="H90" s="10">
        <v>33.33</v>
      </c>
      <c r="I90" s="9">
        <v>0</v>
      </c>
      <c r="J90" s="2">
        <v>1</v>
      </c>
      <c r="K90" s="10">
        <v>100</v>
      </c>
      <c r="L90" s="9">
        <v>1</v>
      </c>
      <c r="M90" s="2">
        <v>3</v>
      </c>
      <c r="N90" s="10">
        <v>75</v>
      </c>
      <c r="O90" s="9">
        <v>0</v>
      </c>
      <c r="P90" s="2">
        <v>0</v>
      </c>
      <c r="Q90" s="10">
        <v>0</v>
      </c>
      <c r="R90" s="9">
        <v>0</v>
      </c>
      <c r="S90" s="2">
        <v>0</v>
      </c>
      <c r="T90" s="10">
        <v>0</v>
      </c>
      <c r="U90" s="9">
        <v>0</v>
      </c>
      <c r="V90" s="2">
        <v>0</v>
      </c>
      <c r="W90" s="10">
        <v>0</v>
      </c>
      <c r="X90" s="6">
        <v>0</v>
      </c>
      <c r="Y90" s="2">
        <v>0</v>
      </c>
      <c r="Z90" s="3">
        <v>0</v>
      </c>
      <c r="AA90" s="2">
        <v>0</v>
      </c>
      <c r="AB90" s="2">
        <v>0</v>
      </c>
      <c r="AC90" s="3">
        <v>0</v>
      </c>
      <c r="AD90" s="2">
        <v>0</v>
      </c>
      <c r="AE90" s="2">
        <v>0</v>
      </c>
      <c r="AF90" s="3">
        <v>0</v>
      </c>
      <c r="AG90" s="2">
        <v>0</v>
      </c>
      <c r="AH90" s="2">
        <v>0</v>
      </c>
      <c r="AI90" s="3">
        <v>0</v>
      </c>
      <c r="AJ90" s="2">
        <v>0</v>
      </c>
      <c r="AK90" s="2">
        <v>0</v>
      </c>
      <c r="AL90" s="27">
        <v>0</v>
      </c>
      <c r="AM90" s="31">
        <f t="shared" si="3"/>
        <v>0</v>
      </c>
      <c r="AN90" s="32">
        <f t="shared" si="4"/>
        <v>0</v>
      </c>
      <c r="AO90" s="10">
        <f t="shared" si="5"/>
        <v>0</v>
      </c>
      <c r="AP90" s="9">
        <v>3</v>
      </c>
      <c r="AQ90" s="2">
        <v>5</v>
      </c>
      <c r="AR90" s="10">
        <v>62.5</v>
      </c>
    </row>
    <row r="91" spans="2:44" x14ac:dyDescent="0.2">
      <c r="B91" s="7" t="s">
        <v>261</v>
      </c>
      <c r="C91" s="9">
        <v>0</v>
      </c>
      <c r="D91" s="2">
        <v>0</v>
      </c>
      <c r="E91" s="10">
        <v>0</v>
      </c>
      <c r="F91" s="9">
        <v>0</v>
      </c>
      <c r="G91" s="2">
        <v>0</v>
      </c>
      <c r="H91" s="10">
        <v>0</v>
      </c>
      <c r="I91" s="9">
        <v>0</v>
      </c>
      <c r="J91" s="2">
        <v>0</v>
      </c>
      <c r="K91" s="10">
        <v>0</v>
      </c>
      <c r="L91" s="9">
        <v>0</v>
      </c>
      <c r="M91" s="2">
        <v>0</v>
      </c>
      <c r="N91" s="10">
        <v>0</v>
      </c>
      <c r="O91" s="9">
        <v>0</v>
      </c>
      <c r="P91" s="2">
        <v>0</v>
      </c>
      <c r="Q91" s="10">
        <v>0</v>
      </c>
      <c r="R91" s="9">
        <v>0</v>
      </c>
      <c r="S91" s="2">
        <v>0</v>
      </c>
      <c r="T91" s="10">
        <v>0</v>
      </c>
      <c r="U91" s="9">
        <v>0</v>
      </c>
      <c r="V91" s="2">
        <v>0</v>
      </c>
      <c r="W91" s="10">
        <v>0</v>
      </c>
      <c r="X91" s="6">
        <v>0</v>
      </c>
      <c r="Y91" s="2">
        <v>0</v>
      </c>
      <c r="Z91" s="3">
        <v>0</v>
      </c>
      <c r="AA91" s="2">
        <v>0</v>
      </c>
      <c r="AB91" s="2">
        <v>0</v>
      </c>
      <c r="AC91" s="3">
        <v>0</v>
      </c>
      <c r="AD91" s="2">
        <v>0</v>
      </c>
      <c r="AE91" s="2">
        <v>0</v>
      </c>
      <c r="AF91" s="3">
        <v>0</v>
      </c>
      <c r="AG91" s="2">
        <v>0</v>
      </c>
      <c r="AH91" s="2">
        <v>0</v>
      </c>
      <c r="AI91" s="3">
        <v>0</v>
      </c>
      <c r="AJ91" s="2">
        <v>0</v>
      </c>
      <c r="AK91" s="2">
        <v>0</v>
      </c>
      <c r="AL91" s="27">
        <v>0</v>
      </c>
      <c r="AM91" s="31">
        <f t="shared" si="3"/>
        <v>0</v>
      </c>
      <c r="AN91" s="32">
        <f t="shared" si="4"/>
        <v>0</v>
      </c>
      <c r="AO91" s="10">
        <f t="shared" si="5"/>
        <v>0</v>
      </c>
      <c r="AP91" s="9">
        <v>0</v>
      </c>
      <c r="AQ91" s="2">
        <v>0</v>
      </c>
      <c r="AR91" s="10">
        <v>0</v>
      </c>
    </row>
    <row r="92" spans="2:44" x14ac:dyDescent="0.2">
      <c r="B92" s="7" t="s">
        <v>262</v>
      </c>
      <c r="C92" s="9">
        <v>0</v>
      </c>
      <c r="D92" s="2">
        <v>0</v>
      </c>
      <c r="E92" s="10">
        <v>0</v>
      </c>
      <c r="F92" s="9">
        <v>0</v>
      </c>
      <c r="G92" s="2">
        <v>2</v>
      </c>
      <c r="H92" s="10">
        <v>100</v>
      </c>
      <c r="I92" s="9">
        <v>9</v>
      </c>
      <c r="J92" s="2">
        <v>6</v>
      </c>
      <c r="K92" s="10">
        <v>40</v>
      </c>
      <c r="L92" s="9">
        <v>20</v>
      </c>
      <c r="M92" s="2">
        <v>10</v>
      </c>
      <c r="N92" s="10">
        <v>33.33</v>
      </c>
      <c r="O92" s="9">
        <v>7</v>
      </c>
      <c r="P92" s="2">
        <v>3</v>
      </c>
      <c r="Q92" s="10">
        <v>30</v>
      </c>
      <c r="R92" s="9">
        <v>2</v>
      </c>
      <c r="S92" s="2">
        <v>3</v>
      </c>
      <c r="T92" s="10">
        <v>60</v>
      </c>
      <c r="U92" s="9">
        <v>1</v>
      </c>
      <c r="V92" s="2">
        <v>0</v>
      </c>
      <c r="W92" s="10">
        <v>0</v>
      </c>
      <c r="X92" s="6">
        <v>0</v>
      </c>
      <c r="Y92" s="2">
        <v>1</v>
      </c>
      <c r="Z92" s="3">
        <v>100</v>
      </c>
      <c r="AA92" s="2">
        <v>0</v>
      </c>
      <c r="AB92" s="2">
        <v>0</v>
      </c>
      <c r="AC92" s="3">
        <v>0</v>
      </c>
      <c r="AD92" s="2">
        <v>0</v>
      </c>
      <c r="AE92" s="2">
        <v>0</v>
      </c>
      <c r="AF92" s="3">
        <v>0</v>
      </c>
      <c r="AG92" s="2">
        <v>0</v>
      </c>
      <c r="AH92" s="2">
        <v>0</v>
      </c>
      <c r="AI92" s="3">
        <v>0</v>
      </c>
      <c r="AJ92" s="2">
        <v>0</v>
      </c>
      <c r="AK92" s="2">
        <v>0</v>
      </c>
      <c r="AL92" s="27">
        <v>0</v>
      </c>
      <c r="AM92" s="31">
        <f t="shared" si="3"/>
        <v>0</v>
      </c>
      <c r="AN92" s="32">
        <f t="shared" si="4"/>
        <v>1</v>
      </c>
      <c r="AO92" s="10">
        <f t="shared" si="5"/>
        <v>20</v>
      </c>
      <c r="AP92" s="9">
        <v>39</v>
      </c>
      <c r="AQ92" s="2">
        <v>25</v>
      </c>
      <c r="AR92" s="10">
        <v>39.06</v>
      </c>
    </row>
    <row r="93" spans="2:44" x14ac:dyDescent="0.2">
      <c r="B93" s="7" t="s">
        <v>263</v>
      </c>
      <c r="C93" s="9">
        <v>0</v>
      </c>
      <c r="D93" s="2">
        <v>1</v>
      </c>
      <c r="E93" s="10">
        <v>100</v>
      </c>
      <c r="F93" s="9">
        <v>7</v>
      </c>
      <c r="G93" s="2">
        <v>1</v>
      </c>
      <c r="H93" s="10">
        <v>12.5</v>
      </c>
      <c r="I93" s="9">
        <v>41</v>
      </c>
      <c r="J93" s="2">
        <v>8</v>
      </c>
      <c r="K93" s="10">
        <v>16.329999999999998</v>
      </c>
      <c r="L93" s="9">
        <v>29</v>
      </c>
      <c r="M93" s="2">
        <v>13</v>
      </c>
      <c r="N93" s="10">
        <v>30.95</v>
      </c>
      <c r="O93" s="9">
        <v>11</v>
      </c>
      <c r="P93" s="2">
        <v>8</v>
      </c>
      <c r="Q93" s="10">
        <v>42.11</v>
      </c>
      <c r="R93" s="9">
        <v>2</v>
      </c>
      <c r="S93" s="2">
        <v>2</v>
      </c>
      <c r="T93" s="10">
        <v>50</v>
      </c>
      <c r="U93" s="9">
        <v>0</v>
      </c>
      <c r="V93" s="2">
        <v>0</v>
      </c>
      <c r="W93" s="10">
        <v>0</v>
      </c>
      <c r="X93" s="6">
        <v>0</v>
      </c>
      <c r="Y93" s="2">
        <v>1</v>
      </c>
      <c r="Z93" s="3">
        <v>100</v>
      </c>
      <c r="AA93" s="2">
        <v>1</v>
      </c>
      <c r="AB93" s="2">
        <v>1</v>
      </c>
      <c r="AC93" s="3">
        <v>50</v>
      </c>
      <c r="AD93" s="2">
        <v>0</v>
      </c>
      <c r="AE93" s="2">
        <v>0</v>
      </c>
      <c r="AF93" s="3">
        <v>0</v>
      </c>
      <c r="AG93" s="2">
        <v>0</v>
      </c>
      <c r="AH93" s="2">
        <v>0</v>
      </c>
      <c r="AI93" s="3">
        <v>0</v>
      </c>
      <c r="AJ93" s="2">
        <v>0</v>
      </c>
      <c r="AK93" s="2">
        <v>0</v>
      </c>
      <c r="AL93" s="27">
        <v>0</v>
      </c>
      <c r="AM93" s="31">
        <f t="shared" si="3"/>
        <v>1</v>
      </c>
      <c r="AN93" s="32">
        <f t="shared" si="4"/>
        <v>2</v>
      </c>
      <c r="AO93" s="10">
        <f t="shared" si="5"/>
        <v>30</v>
      </c>
      <c r="AP93" s="9">
        <v>91</v>
      </c>
      <c r="AQ93" s="2">
        <v>35</v>
      </c>
      <c r="AR93" s="10">
        <v>27.78</v>
      </c>
    </row>
    <row r="94" spans="2:44" x14ac:dyDescent="0.2">
      <c r="B94" s="7" t="s">
        <v>264</v>
      </c>
      <c r="C94" s="9">
        <v>0</v>
      </c>
      <c r="D94" s="2">
        <v>1</v>
      </c>
      <c r="E94" s="10">
        <v>100</v>
      </c>
      <c r="F94" s="9">
        <v>1</v>
      </c>
      <c r="G94" s="2">
        <v>1</v>
      </c>
      <c r="H94" s="10">
        <v>50</v>
      </c>
      <c r="I94" s="9">
        <v>2</v>
      </c>
      <c r="J94" s="2">
        <v>1</v>
      </c>
      <c r="K94" s="10">
        <v>33.33</v>
      </c>
      <c r="L94" s="9">
        <v>3</v>
      </c>
      <c r="M94" s="2">
        <v>2</v>
      </c>
      <c r="N94" s="10">
        <v>40</v>
      </c>
      <c r="O94" s="9">
        <v>3</v>
      </c>
      <c r="P94" s="2">
        <v>0</v>
      </c>
      <c r="Q94" s="10">
        <v>0</v>
      </c>
      <c r="R94" s="9">
        <v>4</v>
      </c>
      <c r="S94" s="2">
        <v>1</v>
      </c>
      <c r="T94" s="10">
        <v>20</v>
      </c>
      <c r="U94" s="9">
        <v>0</v>
      </c>
      <c r="V94" s="2">
        <v>1</v>
      </c>
      <c r="W94" s="10">
        <v>100</v>
      </c>
      <c r="X94" s="6">
        <v>0</v>
      </c>
      <c r="Y94" s="2">
        <v>0</v>
      </c>
      <c r="Z94" s="3">
        <v>0</v>
      </c>
      <c r="AA94" s="2">
        <v>0</v>
      </c>
      <c r="AB94" s="2">
        <v>0</v>
      </c>
      <c r="AC94" s="3">
        <v>0</v>
      </c>
      <c r="AD94" s="2">
        <v>0</v>
      </c>
      <c r="AE94" s="2">
        <v>0</v>
      </c>
      <c r="AF94" s="3">
        <v>0</v>
      </c>
      <c r="AG94" s="2">
        <v>0</v>
      </c>
      <c r="AH94" s="2">
        <v>0</v>
      </c>
      <c r="AI94" s="3">
        <v>0</v>
      </c>
      <c r="AJ94" s="2">
        <v>0</v>
      </c>
      <c r="AK94" s="2">
        <v>0</v>
      </c>
      <c r="AL94" s="27">
        <v>0</v>
      </c>
      <c r="AM94" s="31">
        <f t="shared" si="3"/>
        <v>0</v>
      </c>
      <c r="AN94" s="32">
        <f t="shared" si="4"/>
        <v>0</v>
      </c>
      <c r="AO94" s="10">
        <f t="shared" si="5"/>
        <v>0</v>
      </c>
      <c r="AP94" s="9">
        <v>13</v>
      </c>
      <c r="AQ94" s="2">
        <v>7</v>
      </c>
      <c r="AR94" s="10">
        <v>35</v>
      </c>
    </row>
    <row r="95" spans="2:44" x14ac:dyDescent="0.2">
      <c r="B95" s="7" t="s">
        <v>265</v>
      </c>
      <c r="C95" s="9">
        <v>0</v>
      </c>
      <c r="D95" s="2">
        <v>0</v>
      </c>
      <c r="E95" s="10">
        <v>0</v>
      </c>
      <c r="F95" s="9">
        <v>1</v>
      </c>
      <c r="G95" s="2">
        <v>2</v>
      </c>
      <c r="H95" s="10">
        <v>66.67</v>
      </c>
      <c r="I95" s="9">
        <v>4</v>
      </c>
      <c r="J95" s="2">
        <v>5</v>
      </c>
      <c r="K95" s="10">
        <v>55.56</v>
      </c>
      <c r="L95" s="9">
        <v>4</v>
      </c>
      <c r="M95" s="2">
        <v>7</v>
      </c>
      <c r="N95" s="10">
        <v>63.64</v>
      </c>
      <c r="O95" s="9">
        <v>4</v>
      </c>
      <c r="P95" s="2">
        <v>4</v>
      </c>
      <c r="Q95" s="10">
        <v>50</v>
      </c>
      <c r="R95" s="9">
        <v>0</v>
      </c>
      <c r="S95" s="2">
        <v>2</v>
      </c>
      <c r="T95" s="10">
        <v>100</v>
      </c>
      <c r="U95" s="9">
        <v>0</v>
      </c>
      <c r="V95" s="2">
        <v>1</v>
      </c>
      <c r="W95" s="10">
        <v>100</v>
      </c>
      <c r="X95" s="6">
        <v>0</v>
      </c>
      <c r="Y95" s="2">
        <v>0</v>
      </c>
      <c r="Z95" s="3">
        <v>0</v>
      </c>
      <c r="AA95" s="2">
        <v>0</v>
      </c>
      <c r="AB95" s="2">
        <v>1</v>
      </c>
      <c r="AC95" s="3">
        <v>100</v>
      </c>
      <c r="AD95" s="2">
        <v>0</v>
      </c>
      <c r="AE95" s="2">
        <v>0</v>
      </c>
      <c r="AF95" s="3">
        <v>0</v>
      </c>
      <c r="AG95" s="2">
        <v>0</v>
      </c>
      <c r="AH95" s="2">
        <v>0</v>
      </c>
      <c r="AI95" s="3">
        <v>0</v>
      </c>
      <c r="AJ95" s="2">
        <v>0</v>
      </c>
      <c r="AK95" s="2">
        <v>0</v>
      </c>
      <c r="AL95" s="27">
        <v>0</v>
      </c>
      <c r="AM95" s="31">
        <f t="shared" si="3"/>
        <v>0</v>
      </c>
      <c r="AN95" s="32">
        <f t="shared" si="4"/>
        <v>1</v>
      </c>
      <c r="AO95" s="10">
        <f t="shared" si="5"/>
        <v>20</v>
      </c>
      <c r="AP95" s="9">
        <v>13</v>
      </c>
      <c r="AQ95" s="2">
        <v>22</v>
      </c>
      <c r="AR95" s="10">
        <v>62.86</v>
      </c>
    </row>
    <row r="96" spans="2:44" x14ac:dyDescent="0.2">
      <c r="B96" s="7" t="s">
        <v>266</v>
      </c>
      <c r="C96" s="9">
        <v>0</v>
      </c>
      <c r="D96" s="2">
        <v>0</v>
      </c>
      <c r="E96" s="10">
        <v>0</v>
      </c>
      <c r="F96" s="9">
        <v>5</v>
      </c>
      <c r="G96" s="2">
        <v>11</v>
      </c>
      <c r="H96" s="10">
        <v>68.75</v>
      </c>
      <c r="I96" s="9">
        <v>14</v>
      </c>
      <c r="J96" s="2">
        <v>15</v>
      </c>
      <c r="K96" s="10">
        <v>51.72</v>
      </c>
      <c r="L96" s="9">
        <v>9</v>
      </c>
      <c r="M96" s="2">
        <v>10</v>
      </c>
      <c r="N96" s="10">
        <v>52.63</v>
      </c>
      <c r="O96" s="9">
        <v>3</v>
      </c>
      <c r="P96" s="2">
        <v>5</v>
      </c>
      <c r="Q96" s="10">
        <v>62.5</v>
      </c>
      <c r="R96" s="9">
        <v>1</v>
      </c>
      <c r="S96" s="2">
        <v>2</v>
      </c>
      <c r="T96" s="10">
        <v>66.67</v>
      </c>
      <c r="U96" s="9">
        <v>1</v>
      </c>
      <c r="V96" s="2">
        <v>0</v>
      </c>
      <c r="W96" s="10">
        <v>0</v>
      </c>
      <c r="X96" s="6">
        <v>0</v>
      </c>
      <c r="Y96" s="2">
        <v>0</v>
      </c>
      <c r="Z96" s="3">
        <v>0</v>
      </c>
      <c r="AA96" s="2">
        <v>0</v>
      </c>
      <c r="AB96" s="2">
        <v>0</v>
      </c>
      <c r="AC96" s="3">
        <v>0</v>
      </c>
      <c r="AD96" s="2">
        <v>0</v>
      </c>
      <c r="AE96" s="2">
        <v>0</v>
      </c>
      <c r="AF96" s="3">
        <v>0</v>
      </c>
      <c r="AG96" s="2">
        <v>0</v>
      </c>
      <c r="AH96" s="2">
        <v>0</v>
      </c>
      <c r="AI96" s="3">
        <v>0</v>
      </c>
      <c r="AJ96" s="2">
        <v>0</v>
      </c>
      <c r="AK96" s="2">
        <v>0</v>
      </c>
      <c r="AL96" s="27">
        <v>0</v>
      </c>
      <c r="AM96" s="31">
        <f t="shared" si="3"/>
        <v>0</v>
      </c>
      <c r="AN96" s="32">
        <f t="shared" si="4"/>
        <v>0</v>
      </c>
      <c r="AO96" s="10">
        <f t="shared" si="5"/>
        <v>0</v>
      </c>
      <c r="AP96" s="9">
        <v>33</v>
      </c>
      <c r="AQ96" s="2">
        <v>43</v>
      </c>
      <c r="AR96" s="10">
        <v>56.58</v>
      </c>
    </row>
    <row r="97" spans="2:44" x14ac:dyDescent="0.2">
      <c r="B97" s="7" t="s">
        <v>267</v>
      </c>
      <c r="C97" s="9">
        <v>0</v>
      </c>
      <c r="D97" s="2">
        <v>0</v>
      </c>
      <c r="E97" s="10">
        <v>0</v>
      </c>
      <c r="F97" s="9">
        <v>0</v>
      </c>
      <c r="G97" s="2">
        <v>0</v>
      </c>
      <c r="H97" s="10">
        <v>0</v>
      </c>
      <c r="I97" s="9">
        <v>0</v>
      </c>
      <c r="J97" s="2">
        <v>0</v>
      </c>
      <c r="K97" s="10">
        <v>0</v>
      </c>
      <c r="L97" s="9">
        <v>0</v>
      </c>
      <c r="M97" s="2">
        <v>0</v>
      </c>
      <c r="N97" s="10">
        <v>0</v>
      </c>
      <c r="O97" s="9">
        <v>0</v>
      </c>
      <c r="P97" s="2">
        <v>0</v>
      </c>
      <c r="Q97" s="10">
        <v>0</v>
      </c>
      <c r="R97" s="9">
        <v>0</v>
      </c>
      <c r="S97" s="2">
        <v>0</v>
      </c>
      <c r="T97" s="10">
        <v>0</v>
      </c>
      <c r="U97" s="9">
        <v>0</v>
      </c>
      <c r="V97" s="2">
        <v>0</v>
      </c>
      <c r="W97" s="10">
        <v>0</v>
      </c>
      <c r="X97" s="6">
        <v>0</v>
      </c>
      <c r="Y97" s="2">
        <v>0</v>
      </c>
      <c r="Z97" s="3">
        <v>0</v>
      </c>
      <c r="AA97" s="2">
        <v>0</v>
      </c>
      <c r="AB97" s="2">
        <v>0</v>
      </c>
      <c r="AC97" s="3">
        <v>0</v>
      </c>
      <c r="AD97" s="2">
        <v>0</v>
      </c>
      <c r="AE97" s="2">
        <v>0</v>
      </c>
      <c r="AF97" s="3">
        <v>0</v>
      </c>
      <c r="AG97" s="2">
        <v>0</v>
      </c>
      <c r="AH97" s="2">
        <v>0</v>
      </c>
      <c r="AI97" s="3">
        <v>0</v>
      </c>
      <c r="AJ97" s="2">
        <v>0</v>
      </c>
      <c r="AK97" s="2">
        <v>0</v>
      </c>
      <c r="AL97" s="27">
        <v>0</v>
      </c>
      <c r="AM97" s="31">
        <f t="shared" si="3"/>
        <v>0</v>
      </c>
      <c r="AN97" s="32">
        <f t="shared" si="4"/>
        <v>0</v>
      </c>
      <c r="AO97" s="10">
        <f t="shared" si="5"/>
        <v>0</v>
      </c>
      <c r="AP97" s="9">
        <v>0</v>
      </c>
      <c r="AQ97" s="2">
        <v>0</v>
      </c>
      <c r="AR97" s="10">
        <v>0</v>
      </c>
    </row>
    <row r="98" spans="2:44" x14ac:dyDescent="0.2">
      <c r="B98" s="7" t="s">
        <v>268</v>
      </c>
      <c r="C98" s="9">
        <v>0</v>
      </c>
      <c r="D98" s="2">
        <v>0</v>
      </c>
      <c r="E98" s="10">
        <v>0</v>
      </c>
      <c r="F98" s="9">
        <v>4</v>
      </c>
      <c r="G98" s="2">
        <v>6</v>
      </c>
      <c r="H98" s="10">
        <v>60</v>
      </c>
      <c r="I98" s="9">
        <v>5</v>
      </c>
      <c r="J98" s="2">
        <v>8</v>
      </c>
      <c r="K98" s="10">
        <v>61.54</v>
      </c>
      <c r="L98" s="9">
        <v>15</v>
      </c>
      <c r="M98" s="2">
        <v>10</v>
      </c>
      <c r="N98" s="10">
        <v>40</v>
      </c>
      <c r="O98" s="9">
        <v>4</v>
      </c>
      <c r="P98" s="2">
        <v>5</v>
      </c>
      <c r="Q98" s="10">
        <v>55.56</v>
      </c>
      <c r="R98" s="9">
        <v>1</v>
      </c>
      <c r="S98" s="2">
        <v>0</v>
      </c>
      <c r="T98" s="10">
        <v>0</v>
      </c>
      <c r="U98" s="9">
        <v>0</v>
      </c>
      <c r="V98" s="2">
        <v>2</v>
      </c>
      <c r="W98" s="10">
        <v>100</v>
      </c>
      <c r="X98" s="6">
        <v>0</v>
      </c>
      <c r="Y98" s="2">
        <v>0</v>
      </c>
      <c r="Z98" s="3">
        <v>0</v>
      </c>
      <c r="AA98" s="2">
        <v>0</v>
      </c>
      <c r="AB98" s="2">
        <v>0</v>
      </c>
      <c r="AC98" s="3">
        <v>0</v>
      </c>
      <c r="AD98" s="2">
        <v>0</v>
      </c>
      <c r="AE98" s="2">
        <v>0</v>
      </c>
      <c r="AF98" s="3">
        <v>0</v>
      </c>
      <c r="AG98" s="2">
        <v>0</v>
      </c>
      <c r="AH98" s="2">
        <v>0</v>
      </c>
      <c r="AI98" s="3">
        <v>0</v>
      </c>
      <c r="AJ98" s="2">
        <v>0</v>
      </c>
      <c r="AK98" s="2">
        <v>0</v>
      </c>
      <c r="AL98" s="27">
        <v>0</v>
      </c>
      <c r="AM98" s="31">
        <f t="shared" si="3"/>
        <v>0</v>
      </c>
      <c r="AN98" s="32">
        <f t="shared" si="4"/>
        <v>0</v>
      </c>
      <c r="AO98" s="10">
        <f t="shared" si="5"/>
        <v>0</v>
      </c>
      <c r="AP98" s="9">
        <v>29</v>
      </c>
      <c r="AQ98" s="2">
        <v>31</v>
      </c>
      <c r="AR98" s="10">
        <v>51.67</v>
      </c>
    </row>
    <row r="99" spans="2:44" x14ac:dyDescent="0.2">
      <c r="B99" s="7" t="s">
        <v>269</v>
      </c>
      <c r="C99" s="9">
        <v>0</v>
      </c>
      <c r="D99" s="2">
        <v>0</v>
      </c>
      <c r="E99" s="10">
        <v>0</v>
      </c>
      <c r="F99" s="9">
        <v>0</v>
      </c>
      <c r="G99" s="2">
        <v>0</v>
      </c>
      <c r="H99" s="10">
        <v>0</v>
      </c>
      <c r="I99" s="9">
        <v>0</v>
      </c>
      <c r="J99" s="2">
        <v>0</v>
      </c>
      <c r="K99" s="10">
        <v>0</v>
      </c>
      <c r="L99" s="9">
        <v>0</v>
      </c>
      <c r="M99" s="2">
        <v>0</v>
      </c>
      <c r="N99" s="10">
        <v>0</v>
      </c>
      <c r="O99" s="9">
        <v>0</v>
      </c>
      <c r="P99" s="2">
        <v>0</v>
      </c>
      <c r="Q99" s="10">
        <v>0</v>
      </c>
      <c r="R99" s="9">
        <v>0</v>
      </c>
      <c r="S99" s="2">
        <v>0</v>
      </c>
      <c r="T99" s="10">
        <v>0</v>
      </c>
      <c r="U99" s="9">
        <v>0</v>
      </c>
      <c r="V99" s="2">
        <v>0</v>
      </c>
      <c r="W99" s="10">
        <v>0</v>
      </c>
      <c r="X99" s="6">
        <v>0</v>
      </c>
      <c r="Y99" s="2">
        <v>0</v>
      </c>
      <c r="Z99" s="3">
        <v>0</v>
      </c>
      <c r="AA99" s="2">
        <v>0</v>
      </c>
      <c r="AB99" s="2">
        <v>0</v>
      </c>
      <c r="AC99" s="3">
        <v>0</v>
      </c>
      <c r="AD99" s="2">
        <v>0</v>
      </c>
      <c r="AE99" s="2">
        <v>0</v>
      </c>
      <c r="AF99" s="3">
        <v>0</v>
      </c>
      <c r="AG99" s="2">
        <v>0</v>
      </c>
      <c r="AH99" s="2">
        <v>0</v>
      </c>
      <c r="AI99" s="3">
        <v>0</v>
      </c>
      <c r="AJ99" s="2">
        <v>0</v>
      </c>
      <c r="AK99" s="2">
        <v>0</v>
      </c>
      <c r="AL99" s="27">
        <v>0</v>
      </c>
      <c r="AM99" s="31">
        <f t="shared" si="3"/>
        <v>0</v>
      </c>
      <c r="AN99" s="32">
        <f t="shared" si="4"/>
        <v>0</v>
      </c>
      <c r="AO99" s="10">
        <f t="shared" si="5"/>
        <v>0</v>
      </c>
      <c r="AP99" s="9">
        <v>0</v>
      </c>
      <c r="AQ99" s="2">
        <v>0</v>
      </c>
      <c r="AR99" s="10">
        <v>0</v>
      </c>
    </row>
    <row r="100" spans="2:44" x14ac:dyDescent="0.2">
      <c r="B100" s="7" t="s">
        <v>270</v>
      </c>
      <c r="C100" s="9">
        <v>1</v>
      </c>
      <c r="D100" s="2">
        <v>2</v>
      </c>
      <c r="E100" s="10">
        <v>66.67</v>
      </c>
      <c r="F100" s="9">
        <v>8</v>
      </c>
      <c r="G100" s="2">
        <v>20</v>
      </c>
      <c r="H100" s="10">
        <v>71.430000000000007</v>
      </c>
      <c r="I100" s="9">
        <v>23</v>
      </c>
      <c r="J100" s="2">
        <v>36</v>
      </c>
      <c r="K100" s="10">
        <v>61.02</v>
      </c>
      <c r="L100" s="9">
        <v>14</v>
      </c>
      <c r="M100" s="2">
        <v>13</v>
      </c>
      <c r="N100" s="10">
        <v>48.15</v>
      </c>
      <c r="O100" s="9">
        <v>7</v>
      </c>
      <c r="P100" s="2">
        <v>9</v>
      </c>
      <c r="Q100" s="10">
        <v>56.25</v>
      </c>
      <c r="R100" s="9">
        <v>4</v>
      </c>
      <c r="S100" s="2">
        <v>3</v>
      </c>
      <c r="T100" s="10">
        <v>42.86</v>
      </c>
      <c r="U100" s="9">
        <v>2</v>
      </c>
      <c r="V100" s="2">
        <v>2</v>
      </c>
      <c r="W100" s="10">
        <v>50</v>
      </c>
      <c r="X100" s="6">
        <v>0</v>
      </c>
      <c r="Y100" s="2">
        <v>0</v>
      </c>
      <c r="Z100" s="3">
        <v>0</v>
      </c>
      <c r="AA100" s="2">
        <v>0</v>
      </c>
      <c r="AB100" s="2">
        <v>1</v>
      </c>
      <c r="AC100" s="3">
        <v>100</v>
      </c>
      <c r="AD100" s="2">
        <v>0</v>
      </c>
      <c r="AE100" s="2">
        <v>0</v>
      </c>
      <c r="AF100" s="3">
        <v>0</v>
      </c>
      <c r="AG100" s="2">
        <v>0</v>
      </c>
      <c r="AH100" s="2">
        <v>0</v>
      </c>
      <c r="AI100" s="3">
        <v>0</v>
      </c>
      <c r="AJ100" s="2">
        <v>0</v>
      </c>
      <c r="AK100" s="2">
        <v>0</v>
      </c>
      <c r="AL100" s="27">
        <v>0</v>
      </c>
      <c r="AM100" s="31">
        <f t="shared" si="3"/>
        <v>0</v>
      </c>
      <c r="AN100" s="32">
        <f t="shared" si="4"/>
        <v>1</v>
      </c>
      <c r="AO100" s="10">
        <f t="shared" si="5"/>
        <v>20</v>
      </c>
      <c r="AP100" s="9">
        <v>59</v>
      </c>
      <c r="AQ100" s="2">
        <v>86</v>
      </c>
      <c r="AR100" s="10">
        <v>59.31</v>
      </c>
    </row>
    <row r="101" spans="2:44" x14ac:dyDescent="0.2">
      <c r="B101" s="7" t="s">
        <v>271</v>
      </c>
      <c r="C101" s="9">
        <v>0</v>
      </c>
      <c r="D101" s="2">
        <v>0</v>
      </c>
      <c r="E101" s="10">
        <v>0</v>
      </c>
      <c r="F101" s="9">
        <v>3</v>
      </c>
      <c r="G101" s="2">
        <v>1</v>
      </c>
      <c r="H101" s="10">
        <v>25</v>
      </c>
      <c r="I101" s="9">
        <v>1</v>
      </c>
      <c r="J101" s="2">
        <v>1</v>
      </c>
      <c r="K101" s="10">
        <v>50</v>
      </c>
      <c r="L101" s="9">
        <v>6</v>
      </c>
      <c r="M101" s="2">
        <v>5</v>
      </c>
      <c r="N101" s="10">
        <v>45.45</v>
      </c>
      <c r="O101" s="9">
        <v>4</v>
      </c>
      <c r="P101" s="2">
        <v>2</v>
      </c>
      <c r="Q101" s="10">
        <v>33.33</v>
      </c>
      <c r="R101" s="9">
        <v>0</v>
      </c>
      <c r="S101" s="2">
        <v>1</v>
      </c>
      <c r="T101" s="10">
        <v>100</v>
      </c>
      <c r="U101" s="9">
        <v>0</v>
      </c>
      <c r="V101" s="2">
        <v>0</v>
      </c>
      <c r="W101" s="10">
        <v>0</v>
      </c>
      <c r="X101" s="6">
        <v>0</v>
      </c>
      <c r="Y101" s="2">
        <v>1</v>
      </c>
      <c r="Z101" s="3">
        <v>100</v>
      </c>
      <c r="AA101" s="2">
        <v>0</v>
      </c>
      <c r="AB101" s="2">
        <v>0</v>
      </c>
      <c r="AC101" s="3">
        <v>0</v>
      </c>
      <c r="AD101" s="2">
        <v>0</v>
      </c>
      <c r="AE101" s="2">
        <v>0</v>
      </c>
      <c r="AF101" s="3">
        <v>0</v>
      </c>
      <c r="AG101" s="2">
        <v>0</v>
      </c>
      <c r="AH101" s="2">
        <v>0</v>
      </c>
      <c r="AI101" s="3">
        <v>0</v>
      </c>
      <c r="AJ101" s="2">
        <v>0</v>
      </c>
      <c r="AK101" s="2">
        <v>0</v>
      </c>
      <c r="AL101" s="27">
        <v>0</v>
      </c>
      <c r="AM101" s="31">
        <f t="shared" si="3"/>
        <v>0</v>
      </c>
      <c r="AN101" s="32">
        <f t="shared" si="4"/>
        <v>1</v>
      </c>
      <c r="AO101" s="10">
        <f t="shared" si="5"/>
        <v>20</v>
      </c>
      <c r="AP101" s="9">
        <v>14</v>
      </c>
      <c r="AQ101" s="2">
        <v>11</v>
      </c>
      <c r="AR101" s="10">
        <v>44</v>
      </c>
    </row>
    <row r="102" spans="2:44" x14ac:dyDescent="0.2">
      <c r="B102" s="7" t="s">
        <v>272</v>
      </c>
      <c r="C102" s="9">
        <v>0</v>
      </c>
      <c r="D102" s="2">
        <v>3</v>
      </c>
      <c r="E102" s="10">
        <v>100</v>
      </c>
      <c r="F102" s="9">
        <v>49</v>
      </c>
      <c r="G102" s="2">
        <v>30</v>
      </c>
      <c r="H102" s="10">
        <v>37.97</v>
      </c>
      <c r="I102" s="9">
        <v>192</v>
      </c>
      <c r="J102" s="2">
        <v>120</v>
      </c>
      <c r="K102" s="10">
        <v>38.46</v>
      </c>
      <c r="L102" s="9">
        <v>236</v>
      </c>
      <c r="M102" s="2">
        <v>121</v>
      </c>
      <c r="N102" s="10">
        <v>33.89</v>
      </c>
      <c r="O102" s="9">
        <v>137</v>
      </c>
      <c r="P102" s="2">
        <v>79</v>
      </c>
      <c r="Q102" s="10">
        <v>36.57</v>
      </c>
      <c r="R102" s="9">
        <v>44</v>
      </c>
      <c r="S102" s="2">
        <v>26</v>
      </c>
      <c r="T102" s="10">
        <v>37.14</v>
      </c>
      <c r="U102" s="9">
        <v>9</v>
      </c>
      <c r="V102" s="2">
        <v>8</v>
      </c>
      <c r="W102" s="10">
        <v>47.06</v>
      </c>
      <c r="X102" s="6">
        <v>6</v>
      </c>
      <c r="Y102" s="2">
        <v>3</v>
      </c>
      <c r="Z102" s="3">
        <v>33.33</v>
      </c>
      <c r="AA102" s="2">
        <v>1</v>
      </c>
      <c r="AB102" s="2">
        <v>3</v>
      </c>
      <c r="AC102" s="3">
        <v>75</v>
      </c>
      <c r="AD102" s="2">
        <v>0</v>
      </c>
      <c r="AE102" s="2">
        <v>0</v>
      </c>
      <c r="AF102" s="3">
        <v>0</v>
      </c>
      <c r="AG102" s="2">
        <v>0</v>
      </c>
      <c r="AH102" s="2">
        <v>0</v>
      </c>
      <c r="AI102" s="3">
        <v>0</v>
      </c>
      <c r="AJ102" s="2">
        <v>0</v>
      </c>
      <c r="AK102" s="2">
        <v>0</v>
      </c>
      <c r="AL102" s="27">
        <v>0</v>
      </c>
      <c r="AM102" s="31">
        <f t="shared" si="3"/>
        <v>7</v>
      </c>
      <c r="AN102" s="32">
        <f t="shared" si="4"/>
        <v>6</v>
      </c>
      <c r="AO102" s="10">
        <f t="shared" si="5"/>
        <v>21.666</v>
      </c>
      <c r="AP102" s="9">
        <v>674</v>
      </c>
      <c r="AQ102" s="2">
        <v>393</v>
      </c>
      <c r="AR102" s="10">
        <v>36.83</v>
      </c>
    </row>
    <row r="103" spans="2:44" x14ac:dyDescent="0.2">
      <c r="B103" s="7" t="s">
        <v>273</v>
      </c>
      <c r="C103" s="9">
        <v>0</v>
      </c>
      <c r="D103" s="2">
        <v>1</v>
      </c>
      <c r="E103" s="10">
        <v>100</v>
      </c>
      <c r="F103" s="9">
        <v>13</v>
      </c>
      <c r="G103" s="2">
        <v>14</v>
      </c>
      <c r="H103" s="10">
        <v>51.85</v>
      </c>
      <c r="I103" s="9">
        <v>22</v>
      </c>
      <c r="J103" s="2">
        <v>29</v>
      </c>
      <c r="K103" s="10">
        <v>56.86</v>
      </c>
      <c r="L103" s="9">
        <v>24</v>
      </c>
      <c r="M103" s="2">
        <v>17</v>
      </c>
      <c r="N103" s="10">
        <v>41.46</v>
      </c>
      <c r="O103" s="9">
        <v>8</v>
      </c>
      <c r="P103" s="2">
        <v>9</v>
      </c>
      <c r="Q103" s="10">
        <v>52.94</v>
      </c>
      <c r="R103" s="9">
        <v>2</v>
      </c>
      <c r="S103" s="2">
        <v>1</v>
      </c>
      <c r="T103" s="10">
        <v>33.33</v>
      </c>
      <c r="U103" s="9">
        <v>0</v>
      </c>
      <c r="V103" s="2">
        <v>0</v>
      </c>
      <c r="W103" s="10">
        <v>0</v>
      </c>
      <c r="X103" s="6">
        <v>0</v>
      </c>
      <c r="Y103" s="2">
        <v>0</v>
      </c>
      <c r="Z103" s="3">
        <v>0</v>
      </c>
      <c r="AA103" s="2">
        <v>0</v>
      </c>
      <c r="AB103" s="2">
        <v>1</v>
      </c>
      <c r="AC103" s="3">
        <v>100</v>
      </c>
      <c r="AD103" s="2">
        <v>1</v>
      </c>
      <c r="AE103" s="2">
        <v>0</v>
      </c>
      <c r="AF103" s="3">
        <v>0</v>
      </c>
      <c r="AG103" s="2">
        <v>0</v>
      </c>
      <c r="AH103" s="2">
        <v>0</v>
      </c>
      <c r="AI103" s="3">
        <v>0</v>
      </c>
      <c r="AJ103" s="2">
        <v>0</v>
      </c>
      <c r="AK103" s="2">
        <v>0</v>
      </c>
      <c r="AL103" s="27">
        <v>0</v>
      </c>
      <c r="AM103" s="31">
        <f t="shared" si="3"/>
        <v>1</v>
      </c>
      <c r="AN103" s="32">
        <f t="shared" si="4"/>
        <v>1</v>
      </c>
      <c r="AO103" s="10">
        <f t="shared" si="5"/>
        <v>20</v>
      </c>
      <c r="AP103" s="9">
        <v>70</v>
      </c>
      <c r="AQ103" s="2">
        <v>72</v>
      </c>
      <c r="AR103" s="10">
        <v>50.7</v>
      </c>
    </row>
    <row r="104" spans="2:44" ht="28" x14ac:dyDescent="0.2">
      <c r="B104" s="7" t="s">
        <v>274</v>
      </c>
      <c r="C104" s="9">
        <v>0</v>
      </c>
      <c r="D104" s="2">
        <v>0</v>
      </c>
      <c r="E104" s="10">
        <v>0</v>
      </c>
      <c r="F104" s="9">
        <v>7</v>
      </c>
      <c r="G104" s="2">
        <v>9</v>
      </c>
      <c r="H104" s="10">
        <v>56.25</v>
      </c>
      <c r="I104" s="9">
        <v>19</v>
      </c>
      <c r="J104" s="2">
        <v>16</v>
      </c>
      <c r="K104" s="10">
        <v>45.71</v>
      </c>
      <c r="L104" s="9">
        <v>19</v>
      </c>
      <c r="M104" s="2">
        <v>26</v>
      </c>
      <c r="N104" s="10">
        <v>57.78</v>
      </c>
      <c r="O104" s="9">
        <v>15</v>
      </c>
      <c r="P104" s="2">
        <v>9</v>
      </c>
      <c r="Q104" s="10">
        <v>37.5</v>
      </c>
      <c r="R104" s="9">
        <v>5</v>
      </c>
      <c r="S104" s="2">
        <v>2</v>
      </c>
      <c r="T104" s="10">
        <v>28.57</v>
      </c>
      <c r="U104" s="9">
        <v>1</v>
      </c>
      <c r="V104" s="2">
        <v>2</v>
      </c>
      <c r="W104" s="10">
        <v>66.67</v>
      </c>
      <c r="X104" s="6">
        <v>0</v>
      </c>
      <c r="Y104" s="2">
        <v>0</v>
      </c>
      <c r="Z104" s="3">
        <v>0</v>
      </c>
      <c r="AA104" s="2">
        <v>0</v>
      </c>
      <c r="AB104" s="2">
        <v>0</v>
      </c>
      <c r="AC104" s="3">
        <v>0</v>
      </c>
      <c r="AD104" s="2">
        <v>0</v>
      </c>
      <c r="AE104" s="2">
        <v>0</v>
      </c>
      <c r="AF104" s="3">
        <v>0</v>
      </c>
      <c r="AG104" s="2">
        <v>0</v>
      </c>
      <c r="AH104" s="2">
        <v>0</v>
      </c>
      <c r="AI104" s="3">
        <v>0</v>
      </c>
      <c r="AJ104" s="2">
        <v>0</v>
      </c>
      <c r="AK104" s="2">
        <v>0</v>
      </c>
      <c r="AL104" s="27">
        <v>0</v>
      </c>
      <c r="AM104" s="31">
        <f t="shared" si="3"/>
        <v>0</v>
      </c>
      <c r="AN104" s="32">
        <f t="shared" si="4"/>
        <v>0</v>
      </c>
      <c r="AO104" s="10">
        <f t="shared" si="5"/>
        <v>0</v>
      </c>
      <c r="AP104" s="9">
        <v>66</v>
      </c>
      <c r="AQ104" s="2">
        <v>64</v>
      </c>
      <c r="AR104" s="10">
        <v>49.23</v>
      </c>
    </row>
    <row r="105" spans="2:44" x14ac:dyDescent="0.2">
      <c r="B105" s="7" t="s">
        <v>275</v>
      </c>
      <c r="C105" s="9">
        <v>0</v>
      </c>
      <c r="D105" s="2">
        <v>0</v>
      </c>
      <c r="E105" s="10">
        <v>0</v>
      </c>
      <c r="F105" s="9">
        <v>17</v>
      </c>
      <c r="G105" s="2">
        <v>5</v>
      </c>
      <c r="H105" s="10">
        <v>22.73</v>
      </c>
      <c r="I105" s="9">
        <v>33</v>
      </c>
      <c r="J105" s="2">
        <v>15</v>
      </c>
      <c r="K105" s="10">
        <v>31.25</v>
      </c>
      <c r="L105" s="9">
        <v>26</v>
      </c>
      <c r="M105" s="2">
        <v>10</v>
      </c>
      <c r="N105" s="10">
        <v>27.78</v>
      </c>
      <c r="O105" s="9">
        <v>7</v>
      </c>
      <c r="P105" s="2">
        <v>5</v>
      </c>
      <c r="Q105" s="10">
        <v>41.67</v>
      </c>
      <c r="R105" s="9">
        <v>3</v>
      </c>
      <c r="S105" s="2">
        <v>1</v>
      </c>
      <c r="T105" s="10">
        <v>25</v>
      </c>
      <c r="U105" s="9">
        <v>1</v>
      </c>
      <c r="V105" s="2">
        <v>0</v>
      </c>
      <c r="W105" s="10">
        <v>0</v>
      </c>
      <c r="X105" s="6">
        <v>0</v>
      </c>
      <c r="Y105" s="2">
        <v>0</v>
      </c>
      <c r="Z105" s="3">
        <v>0</v>
      </c>
      <c r="AA105" s="2">
        <v>0</v>
      </c>
      <c r="AB105" s="2">
        <v>0</v>
      </c>
      <c r="AC105" s="3">
        <v>0</v>
      </c>
      <c r="AD105" s="2">
        <v>0</v>
      </c>
      <c r="AE105" s="2">
        <v>0</v>
      </c>
      <c r="AF105" s="3">
        <v>0</v>
      </c>
      <c r="AG105" s="2">
        <v>0</v>
      </c>
      <c r="AH105" s="2">
        <v>0</v>
      </c>
      <c r="AI105" s="3">
        <v>0</v>
      </c>
      <c r="AJ105" s="2">
        <v>0</v>
      </c>
      <c r="AK105" s="2">
        <v>0</v>
      </c>
      <c r="AL105" s="27">
        <v>0</v>
      </c>
      <c r="AM105" s="31">
        <f t="shared" si="3"/>
        <v>0</v>
      </c>
      <c r="AN105" s="32">
        <f t="shared" si="4"/>
        <v>0</v>
      </c>
      <c r="AO105" s="10">
        <f t="shared" si="5"/>
        <v>0</v>
      </c>
      <c r="AP105" s="9">
        <v>87</v>
      </c>
      <c r="AQ105" s="2">
        <v>36</v>
      </c>
      <c r="AR105" s="10">
        <v>29.27</v>
      </c>
    </row>
    <row r="106" spans="2:44" x14ac:dyDescent="0.2">
      <c r="B106" s="7" t="s">
        <v>276</v>
      </c>
      <c r="C106" s="9">
        <v>0</v>
      </c>
      <c r="D106" s="2">
        <v>0</v>
      </c>
      <c r="E106" s="10">
        <v>0</v>
      </c>
      <c r="F106" s="9">
        <v>5</v>
      </c>
      <c r="G106" s="2">
        <v>6</v>
      </c>
      <c r="H106" s="10">
        <v>54.55</v>
      </c>
      <c r="I106" s="9">
        <v>38</v>
      </c>
      <c r="J106" s="2">
        <v>29</v>
      </c>
      <c r="K106" s="10">
        <v>43.28</v>
      </c>
      <c r="L106" s="9">
        <v>58</v>
      </c>
      <c r="M106" s="2">
        <v>62</v>
      </c>
      <c r="N106" s="10">
        <v>51.67</v>
      </c>
      <c r="O106" s="9">
        <v>43</v>
      </c>
      <c r="P106" s="2">
        <v>23</v>
      </c>
      <c r="Q106" s="10">
        <v>34.85</v>
      </c>
      <c r="R106" s="9">
        <v>16</v>
      </c>
      <c r="S106" s="2">
        <v>9</v>
      </c>
      <c r="T106" s="10">
        <v>36</v>
      </c>
      <c r="U106" s="9">
        <v>8</v>
      </c>
      <c r="V106" s="2">
        <v>5</v>
      </c>
      <c r="W106" s="10">
        <v>38.46</v>
      </c>
      <c r="X106" s="6">
        <v>0</v>
      </c>
      <c r="Y106" s="2">
        <v>0</v>
      </c>
      <c r="Z106" s="3">
        <v>0</v>
      </c>
      <c r="AA106" s="2">
        <v>1</v>
      </c>
      <c r="AB106" s="2">
        <v>0</v>
      </c>
      <c r="AC106" s="3">
        <v>0</v>
      </c>
      <c r="AD106" s="2">
        <v>0</v>
      </c>
      <c r="AE106" s="2">
        <v>0</v>
      </c>
      <c r="AF106" s="3">
        <v>0</v>
      </c>
      <c r="AG106" s="2">
        <v>0</v>
      </c>
      <c r="AH106" s="2">
        <v>0</v>
      </c>
      <c r="AI106" s="3">
        <v>0</v>
      </c>
      <c r="AJ106" s="2">
        <v>0</v>
      </c>
      <c r="AK106" s="2">
        <v>0</v>
      </c>
      <c r="AL106" s="27">
        <v>0</v>
      </c>
      <c r="AM106" s="31">
        <f t="shared" si="3"/>
        <v>1</v>
      </c>
      <c r="AN106" s="32">
        <f t="shared" si="4"/>
        <v>0</v>
      </c>
      <c r="AO106" s="10">
        <f t="shared" si="5"/>
        <v>0</v>
      </c>
      <c r="AP106" s="9">
        <v>169</v>
      </c>
      <c r="AQ106" s="2">
        <v>134</v>
      </c>
      <c r="AR106" s="10">
        <v>44.22</v>
      </c>
    </row>
    <row r="107" spans="2:44" x14ac:dyDescent="0.2">
      <c r="B107" s="7" t="s">
        <v>277</v>
      </c>
      <c r="C107" s="9">
        <v>0</v>
      </c>
      <c r="D107" s="2">
        <v>1</v>
      </c>
      <c r="E107" s="10">
        <v>100</v>
      </c>
      <c r="F107" s="9">
        <v>3</v>
      </c>
      <c r="G107" s="2">
        <v>0</v>
      </c>
      <c r="H107" s="10">
        <v>0</v>
      </c>
      <c r="I107" s="9">
        <v>11</v>
      </c>
      <c r="J107" s="2">
        <v>10</v>
      </c>
      <c r="K107" s="10">
        <v>47.62</v>
      </c>
      <c r="L107" s="9">
        <v>10</v>
      </c>
      <c r="M107" s="2">
        <v>10</v>
      </c>
      <c r="N107" s="10">
        <v>50</v>
      </c>
      <c r="O107" s="9">
        <v>7</v>
      </c>
      <c r="P107" s="2">
        <v>4</v>
      </c>
      <c r="Q107" s="10">
        <v>36.36</v>
      </c>
      <c r="R107" s="9">
        <v>2</v>
      </c>
      <c r="S107" s="2">
        <v>2</v>
      </c>
      <c r="T107" s="10">
        <v>50</v>
      </c>
      <c r="U107" s="9">
        <v>0</v>
      </c>
      <c r="V107" s="2">
        <v>0</v>
      </c>
      <c r="W107" s="10">
        <v>0</v>
      </c>
      <c r="X107" s="6">
        <v>0</v>
      </c>
      <c r="Y107" s="2">
        <v>0</v>
      </c>
      <c r="Z107" s="3">
        <v>0</v>
      </c>
      <c r="AA107" s="2">
        <v>0</v>
      </c>
      <c r="AB107" s="2">
        <v>0</v>
      </c>
      <c r="AC107" s="3">
        <v>0</v>
      </c>
      <c r="AD107" s="2">
        <v>0</v>
      </c>
      <c r="AE107" s="2">
        <v>0</v>
      </c>
      <c r="AF107" s="3">
        <v>0</v>
      </c>
      <c r="AG107" s="2">
        <v>0</v>
      </c>
      <c r="AH107" s="2">
        <v>0</v>
      </c>
      <c r="AI107" s="3">
        <v>0</v>
      </c>
      <c r="AJ107" s="2">
        <v>0</v>
      </c>
      <c r="AK107" s="2">
        <v>0</v>
      </c>
      <c r="AL107" s="27">
        <v>0</v>
      </c>
      <c r="AM107" s="31">
        <f t="shared" si="3"/>
        <v>0</v>
      </c>
      <c r="AN107" s="32">
        <f t="shared" si="4"/>
        <v>0</v>
      </c>
      <c r="AO107" s="10">
        <f t="shared" si="5"/>
        <v>0</v>
      </c>
      <c r="AP107" s="9">
        <v>33</v>
      </c>
      <c r="AQ107" s="2">
        <v>27</v>
      </c>
      <c r="AR107" s="10">
        <v>45</v>
      </c>
    </row>
    <row r="108" spans="2:44" x14ac:dyDescent="0.2">
      <c r="B108" s="7" t="s">
        <v>278</v>
      </c>
      <c r="C108" s="9">
        <v>4</v>
      </c>
      <c r="D108" s="2">
        <v>7</v>
      </c>
      <c r="E108" s="10">
        <v>63.64</v>
      </c>
      <c r="F108" s="9">
        <v>70</v>
      </c>
      <c r="G108" s="2">
        <v>160</v>
      </c>
      <c r="H108" s="10">
        <v>69.569999999999993</v>
      </c>
      <c r="I108" s="9">
        <v>250</v>
      </c>
      <c r="J108" s="2">
        <v>290</v>
      </c>
      <c r="K108" s="10">
        <v>53.7</v>
      </c>
      <c r="L108" s="9">
        <v>321</v>
      </c>
      <c r="M108" s="2">
        <v>306</v>
      </c>
      <c r="N108" s="10">
        <v>48.8</v>
      </c>
      <c r="O108" s="9">
        <v>192</v>
      </c>
      <c r="P108" s="2">
        <v>143</v>
      </c>
      <c r="Q108" s="10">
        <v>42.69</v>
      </c>
      <c r="R108" s="9">
        <v>69</v>
      </c>
      <c r="S108" s="2">
        <v>51</v>
      </c>
      <c r="T108" s="10">
        <v>42.5</v>
      </c>
      <c r="U108" s="9">
        <v>16</v>
      </c>
      <c r="V108" s="2">
        <v>12</v>
      </c>
      <c r="W108" s="10">
        <v>42.86</v>
      </c>
      <c r="X108" s="6">
        <v>4</v>
      </c>
      <c r="Y108" s="2">
        <v>2</v>
      </c>
      <c r="Z108" s="3">
        <v>33.33</v>
      </c>
      <c r="AA108" s="2">
        <v>1</v>
      </c>
      <c r="AB108" s="2">
        <v>0</v>
      </c>
      <c r="AC108" s="3">
        <v>0</v>
      </c>
      <c r="AD108" s="2">
        <v>0</v>
      </c>
      <c r="AE108" s="2">
        <v>0</v>
      </c>
      <c r="AF108" s="3">
        <v>0</v>
      </c>
      <c r="AG108" s="2">
        <v>0</v>
      </c>
      <c r="AH108" s="2">
        <v>0</v>
      </c>
      <c r="AI108" s="3">
        <v>0</v>
      </c>
      <c r="AJ108" s="2">
        <v>0</v>
      </c>
      <c r="AK108" s="2">
        <v>0</v>
      </c>
      <c r="AL108" s="27">
        <v>0</v>
      </c>
      <c r="AM108" s="31">
        <f t="shared" si="3"/>
        <v>5</v>
      </c>
      <c r="AN108" s="32">
        <f t="shared" si="4"/>
        <v>2</v>
      </c>
      <c r="AO108" s="10">
        <f t="shared" si="5"/>
        <v>6.6659999999999995</v>
      </c>
      <c r="AP108" s="9">
        <v>927</v>
      </c>
      <c r="AQ108" s="2">
        <v>971</v>
      </c>
      <c r="AR108" s="10">
        <v>51.16</v>
      </c>
    </row>
    <row r="109" spans="2:44" x14ac:dyDescent="0.2">
      <c r="B109" s="7" t="s">
        <v>279</v>
      </c>
      <c r="C109" s="9">
        <v>0</v>
      </c>
      <c r="D109" s="2">
        <v>0</v>
      </c>
      <c r="E109" s="10">
        <v>0</v>
      </c>
      <c r="F109" s="9">
        <v>1</v>
      </c>
      <c r="G109" s="2">
        <v>7</v>
      </c>
      <c r="H109" s="10">
        <v>87.5</v>
      </c>
      <c r="I109" s="9">
        <v>5</v>
      </c>
      <c r="J109" s="2">
        <v>14</v>
      </c>
      <c r="K109" s="10">
        <v>73.680000000000007</v>
      </c>
      <c r="L109" s="9">
        <v>6</v>
      </c>
      <c r="M109" s="2">
        <v>15</v>
      </c>
      <c r="N109" s="10">
        <v>71.430000000000007</v>
      </c>
      <c r="O109" s="9">
        <v>0</v>
      </c>
      <c r="P109" s="2">
        <v>8</v>
      </c>
      <c r="Q109" s="10">
        <v>100</v>
      </c>
      <c r="R109" s="9">
        <v>3</v>
      </c>
      <c r="S109" s="2">
        <v>4</v>
      </c>
      <c r="T109" s="10">
        <v>57.14</v>
      </c>
      <c r="U109" s="9">
        <v>0</v>
      </c>
      <c r="V109" s="2">
        <v>2</v>
      </c>
      <c r="W109" s="10">
        <v>100</v>
      </c>
      <c r="X109" s="6">
        <v>0</v>
      </c>
      <c r="Y109" s="2">
        <v>1</v>
      </c>
      <c r="Z109" s="3">
        <v>100</v>
      </c>
      <c r="AA109" s="2">
        <v>1</v>
      </c>
      <c r="AB109" s="2">
        <v>0</v>
      </c>
      <c r="AC109" s="3">
        <v>0</v>
      </c>
      <c r="AD109" s="2">
        <v>0</v>
      </c>
      <c r="AE109" s="2">
        <v>0</v>
      </c>
      <c r="AF109" s="3">
        <v>0</v>
      </c>
      <c r="AG109" s="2">
        <v>0</v>
      </c>
      <c r="AH109" s="2">
        <v>0</v>
      </c>
      <c r="AI109" s="3">
        <v>0</v>
      </c>
      <c r="AJ109" s="2">
        <v>0</v>
      </c>
      <c r="AK109" s="2">
        <v>0</v>
      </c>
      <c r="AL109" s="27">
        <v>0</v>
      </c>
      <c r="AM109" s="31">
        <f t="shared" si="3"/>
        <v>1</v>
      </c>
      <c r="AN109" s="32">
        <f t="shared" si="4"/>
        <v>1</v>
      </c>
      <c r="AO109" s="10">
        <f t="shared" si="5"/>
        <v>20</v>
      </c>
      <c r="AP109" s="9">
        <v>16</v>
      </c>
      <c r="AQ109" s="2">
        <v>51</v>
      </c>
      <c r="AR109" s="10">
        <v>76.12</v>
      </c>
    </row>
    <row r="110" spans="2:44" x14ac:dyDescent="0.2">
      <c r="B110" s="7" t="s">
        <v>280</v>
      </c>
      <c r="C110" s="9">
        <v>0</v>
      </c>
      <c r="D110" s="2">
        <v>2</v>
      </c>
      <c r="E110" s="10">
        <v>100</v>
      </c>
      <c r="F110" s="9">
        <v>63</v>
      </c>
      <c r="G110" s="2">
        <v>119</v>
      </c>
      <c r="H110" s="10">
        <v>65.38</v>
      </c>
      <c r="I110" s="9">
        <v>87</v>
      </c>
      <c r="J110" s="2">
        <v>150</v>
      </c>
      <c r="K110" s="10">
        <v>63.29</v>
      </c>
      <c r="L110" s="9">
        <v>115</v>
      </c>
      <c r="M110" s="2">
        <v>182</v>
      </c>
      <c r="N110" s="10">
        <v>61.28</v>
      </c>
      <c r="O110" s="9">
        <v>71</v>
      </c>
      <c r="P110" s="2">
        <v>99</v>
      </c>
      <c r="Q110" s="10">
        <v>58.24</v>
      </c>
      <c r="R110" s="9">
        <v>24</v>
      </c>
      <c r="S110" s="2">
        <v>26</v>
      </c>
      <c r="T110" s="10">
        <v>52</v>
      </c>
      <c r="U110" s="9">
        <v>7</v>
      </c>
      <c r="V110" s="2">
        <v>12</v>
      </c>
      <c r="W110" s="10">
        <v>63.16</v>
      </c>
      <c r="X110" s="6">
        <v>1</v>
      </c>
      <c r="Y110" s="2">
        <v>4</v>
      </c>
      <c r="Z110" s="3">
        <v>80</v>
      </c>
      <c r="AA110" s="2">
        <v>1</v>
      </c>
      <c r="AB110" s="2">
        <v>2</v>
      </c>
      <c r="AC110" s="3">
        <v>66.67</v>
      </c>
      <c r="AD110" s="2">
        <v>0</v>
      </c>
      <c r="AE110" s="2">
        <v>0</v>
      </c>
      <c r="AF110" s="3">
        <v>0</v>
      </c>
      <c r="AG110" s="2">
        <v>0</v>
      </c>
      <c r="AH110" s="2">
        <v>0</v>
      </c>
      <c r="AI110" s="3">
        <v>0</v>
      </c>
      <c r="AJ110" s="2">
        <v>0</v>
      </c>
      <c r="AK110" s="2">
        <v>0</v>
      </c>
      <c r="AL110" s="27">
        <v>0</v>
      </c>
      <c r="AM110" s="31">
        <f t="shared" si="3"/>
        <v>2</v>
      </c>
      <c r="AN110" s="32">
        <f t="shared" si="4"/>
        <v>6</v>
      </c>
      <c r="AO110" s="10">
        <f t="shared" si="5"/>
        <v>29.334000000000003</v>
      </c>
      <c r="AP110" s="9">
        <v>369</v>
      </c>
      <c r="AQ110" s="2">
        <v>596</v>
      </c>
      <c r="AR110" s="10">
        <v>61.76</v>
      </c>
    </row>
    <row r="111" spans="2:44" x14ac:dyDescent="0.2">
      <c r="B111" s="7" t="s">
        <v>281</v>
      </c>
      <c r="C111" s="9">
        <v>4</v>
      </c>
      <c r="D111" s="2">
        <v>1</v>
      </c>
      <c r="E111" s="10">
        <v>20</v>
      </c>
      <c r="F111" s="9">
        <v>16</v>
      </c>
      <c r="G111" s="2">
        <v>8</v>
      </c>
      <c r="H111" s="10">
        <v>33.33</v>
      </c>
      <c r="I111" s="9">
        <v>57</v>
      </c>
      <c r="J111" s="2">
        <v>42</v>
      </c>
      <c r="K111" s="10">
        <v>42.42</v>
      </c>
      <c r="L111" s="9">
        <v>70</v>
      </c>
      <c r="M111" s="2">
        <v>34</v>
      </c>
      <c r="N111" s="10">
        <v>32.69</v>
      </c>
      <c r="O111" s="9">
        <v>29</v>
      </c>
      <c r="P111" s="2">
        <v>21</v>
      </c>
      <c r="Q111" s="10">
        <v>42</v>
      </c>
      <c r="R111" s="9">
        <v>10</v>
      </c>
      <c r="S111" s="2">
        <v>2</v>
      </c>
      <c r="T111" s="10">
        <v>16.670000000000002</v>
      </c>
      <c r="U111" s="9">
        <v>4</v>
      </c>
      <c r="V111" s="2">
        <v>1</v>
      </c>
      <c r="W111" s="10">
        <v>20</v>
      </c>
      <c r="X111" s="6">
        <v>1</v>
      </c>
      <c r="Y111" s="2">
        <v>2</v>
      </c>
      <c r="Z111" s="3">
        <v>66.67</v>
      </c>
      <c r="AA111" s="2">
        <v>0</v>
      </c>
      <c r="AB111" s="2">
        <v>1</v>
      </c>
      <c r="AC111" s="3">
        <v>100</v>
      </c>
      <c r="AD111" s="2">
        <v>0</v>
      </c>
      <c r="AE111" s="2">
        <v>0</v>
      </c>
      <c r="AF111" s="3">
        <v>0</v>
      </c>
      <c r="AG111" s="2">
        <v>0</v>
      </c>
      <c r="AH111" s="2">
        <v>0</v>
      </c>
      <c r="AI111" s="3">
        <v>0</v>
      </c>
      <c r="AJ111" s="2">
        <v>0</v>
      </c>
      <c r="AK111" s="2">
        <v>0</v>
      </c>
      <c r="AL111" s="27">
        <v>0</v>
      </c>
      <c r="AM111" s="31">
        <f t="shared" si="3"/>
        <v>1</v>
      </c>
      <c r="AN111" s="32">
        <f t="shared" si="4"/>
        <v>3</v>
      </c>
      <c r="AO111" s="10">
        <f t="shared" si="5"/>
        <v>33.334000000000003</v>
      </c>
      <c r="AP111" s="9">
        <v>191</v>
      </c>
      <c r="AQ111" s="2">
        <v>112</v>
      </c>
      <c r="AR111" s="10">
        <v>36.96</v>
      </c>
    </row>
    <row r="112" spans="2:44" x14ac:dyDescent="0.2">
      <c r="B112" s="7" t="s">
        <v>282</v>
      </c>
      <c r="C112" s="9">
        <v>0</v>
      </c>
      <c r="D112" s="2">
        <v>0</v>
      </c>
      <c r="E112" s="10">
        <v>0</v>
      </c>
      <c r="F112" s="9">
        <v>2</v>
      </c>
      <c r="G112" s="2">
        <v>5</v>
      </c>
      <c r="H112" s="10">
        <v>71.430000000000007</v>
      </c>
      <c r="I112" s="9">
        <v>6</v>
      </c>
      <c r="J112" s="2">
        <v>16</v>
      </c>
      <c r="K112" s="10">
        <v>72.73</v>
      </c>
      <c r="L112" s="9">
        <v>8</v>
      </c>
      <c r="M112" s="2">
        <v>17</v>
      </c>
      <c r="N112" s="10">
        <v>68</v>
      </c>
      <c r="O112" s="9">
        <v>5</v>
      </c>
      <c r="P112" s="2">
        <v>7</v>
      </c>
      <c r="Q112" s="10">
        <v>58.33</v>
      </c>
      <c r="R112" s="9">
        <v>0</v>
      </c>
      <c r="S112" s="2">
        <v>1</v>
      </c>
      <c r="T112" s="10">
        <v>100</v>
      </c>
      <c r="U112" s="9">
        <v>0</v>
      </c>
      <c r="V112" s="2">
        <v>0</v>
      </c>
      <c r="W112" s="10">
        <v>0</v>
      </c>
      <c r="X112" s="6">
        <v>0</v>
      </c>
      <c r="Y112" s="2">
        <v>0</v>
      </c>
      <c r="Z112" s="3">
        <v>0</v>
      </c>
      <c r="AA112" s="2">
        <v>0</v>
      </c>
      <c r="AB112" s="2">
        <v>0</v>
      </c>
      <c r="AC112" s="3">
        <v>0</v>
      </c>
      <c r="AD112" s="2">
        <v>0</v>
      </c>
      <c r="AE112" s="2">
        <v>0</v>
      </c>
      <c r="AF112" s="3">
        <v>0</v>
      </c>
      <c r="AG112" s="2">
        <v>0</v>
      </c>
      <c r="AH112" s="2">
        <v>0</v>
      </c>
      <c r="AI112" s="3">
        <v>0</v>
      </c>
      <c r="AJ112" s="2">
        <v>0</v>
      </c>
      <c r="AK112" s="2">
        <v>0</v>
      </c>
      <c r="AL112" s="27">
        <v>0</v>
      </c>
      <c r="AM112" s="31">
        <f t="shared" si="3"/>
        <v>0</v>
      </c>
      <c r="AN112" s="32">
        <f t="shared" si="4"/>
        <v>0</v>
      </c>
      <c r="AO112" s="10">
        <f t="shared" si="5"/>
        <v>0</v>
      </c>
      <c r="AP112" s="9">
        <v>21</v>
      </c>
      <c r="AQ112" s="2">
        <v>46</v>
      </c>
      <c r="AR112" s="10">
        <v>68.66</v>
      </c>
    </row>
    <row r="113" spans="2:44" x14ac:dyDescent="0.2">
      <c r="B113" s="7" t="s">
        <v>283</v>
      </c>
      <c r="C113" s="9">
        <v>1</v>
      </c>
      <c r="D113" s="2">
        <v>1</v>
      </c>
      <c r="E113" s="10">
        <v>50</v>
      </c>
      <c r="F113" s="9">
        <v>65</v>
      </c>
      <c r="G113" s="2">
        <v>56</v>
      </c>
      <c r="H113" s="10">
        <v>46.28</v>
      </c>
      <c r="I113" s="9">
        <v>185</v>
      </c>
      <c r="J113" s="2">
        <v>190</v>
      </c>
      <c r="K113" s="10">
        <v>50.67</v>
      </c>
      <c r="L113" s="9">
        <v>175</v>
      </c>
      <c r="M113" s="2">
        <v>157</v>
      </c>
      <c r="N113" s="10">
        <v>47.29</v>
      </c>
      <c r="O113" s="9">
        <v>60</v>
      </c>
      <c r="P113" s="2">
        <v>63</v>
      </c>
      <c r="Q113" s="10">
        <v>51.22</v>
      </c>
      <c r="R113" s="9">
        <v>14</v>
      </c>
      <c r="S113" s="2">
        <v>18</v>
      </c>
      <c r="T113" s="10">
        <v>56.25</v>
      </c>
      <c r="U113" s="9">
        <v>6</v>
      </c>
      <c r="V113" s="2">
        <v>8</v>
      </c>
      <c r="W113" s="10">
        <v>57.14</v>
      </c>
      <c r="X113" s="6">
        <v>0</v>
      </c>
      <c r="Y113" s="2">
        <v>0</v>
      </c>
      <c r="Z113" s="3">
        <v>0</v>
      </c>
      <c r="AA113" s="2">
        <v>1</v>
      </c>
      <c r="AB113" s="2">
        <v>1</v>
      </c>
      <c r="AC113" s="3">
        <v>50</v>
      </c>
      <c r="AD113" s="2">
        <v>0</v>
      </c>
      <c r="AE113" s="2">
        <v>0</v>
      </c>
      <c r="AF113" s="3">
        <v>0</v>
      </c>
      <c r="AG113" s="2">
        <v>0</v>
      </c>
      <c r="AH113" s="2">
        <v>0</v>
      </c>
      <c r="AI113" s="3">
        <v>0</v>
      </c>
      <c r="AJ113" s="2">
        <v>0</v>
      </c>
      <c r="AK113" s="2">
        <v>0</v>
      </c>
      <c r="AL113" s="27">
        <v>0</v>
      </c>
      <c r="AM113" s="31">
        <f t="shared" si="3"/>
        <v>1</v>
      </c>
      <c r="AN113" s="32">
        <f t="shared" si="4"/>
        <v>1</v>
      </c>
      <c r="AO113" s="10">
        <f t="shared" si="5"/>
        <v>10</v>
      </c>
      <c r="AP113" s="9">
        <v>507</v>
      </c>
      <c r="AQ113" s="2">
        <v>494</v>
      </c>
      <c r="AR113" s="10">
        <v>49.35</v>
      </c>
    </row>
    <row r="114" spans="2:44" x14ac:dyDescent="0.2">
      <c r="B114" s="7" t="s">
        <v>284</v>
      </c>
      <c r="C114" s="9">
        <v>0</v>
      </c>
      <c r="D114" s="2">
        <v>1</v>
      </c>
      <c r="E114" s="10">
        <v>100</v>
      </c>
      <c r="F114" s="9">
        <v>0</v>
      </c>
      <c r="G114" s="2">
        <v>0</v>
      </c>
      <c r="H114" s="10">
        <v>0</v>
      </c>
      <c r="I114" s="9">
        <v>0</v>
      </c>
      <c r="J114" s="2">
        <v>0</v>
      </c>
      <c r="K114" s="10">
        <v>0</v>
      </c>
      <c r="L114" s="9">
        <v>0</v>
      </c>
      <c r="M114" s="2">
        <v>0</v>
      </c>
      <c r="N114" s="10">
        <v>0</v>
      </c>
      <c r="O114" s="9">
        <v>0</v>
      </c>
      <c r="P114" s="2">
        <v>0</v>
      </c>
      <c r="Q114" s="10">
        <v>0</v>
      </c>
      <c r="R114" s="9">
        <v>0</v>
      </c>
      <c r="S114" s="2">
        <v>0</v>
      </c>
      <c r="T114" s="10">
        <v>0</v>
      </c>
      <c r="U114" s="9">
        <v>0</v>
      </c>
      <c r="V114" s="2">
        <v>0</v>
      </c>
      <c r="W114" s="10">
        <v>0</v>
      </c>
      <c r="X114" s="6">
        <v>0</v>
      </c>
      <c r="Y114" s="2">
        <v>0</v>
      </c>
      <c r="Z114" s="3">
        <v>0</v>
      </c>
      <c r="AA114" s="2">
        <v>0</v>
      </c>
      <c r="AB114" s="2">
        <v>0</v>
      </c>
      <c r="AC114" s="3">
        <v>0</v>
      </c>
      <c r="AD114" s="2">
        <v>0</v>
      </c>
      <c r="AE114" s="2">
        <v>0</v>
      </c>
      <c r="AF114" s="3">
        <v>0</v>
      </c>
      <c r="AG114" s="2">
        <v>0</v>
      </c>
      <c r="AH114" s="2">
        <v>0</v>
      </c>
      <c r="AI114" s="3">
        <v>0</v>
      </c>
      <c r="AJ114" s="2">
        <v>0</v>
      </c>
      <c r="AK114" s="2">
        <v>0</v>
      </c>
      <c r="AL114" s="27">
        <v>0</v>
      </c>
      <c r="AM114" s="31">
        <f t="shared" si="3"/>
        <v>0</v>
      </c>
      <c r="AN114" s="32">
        <f t="shared" si="4"/>
        <v>0</v>
      </c>
      <c r="AO114" s="10">
        <f t="shared" si="5"/>
        <v>0</v>
      </c>
      <c r="AP114" s="9">
        <v>0</v>
      </c>
      <c r="AQ114" s="2">
        <v>1</v>
      </c>
      <c r="AR114" s="10">
        <v>100</v>
      </c>
    </row>
    <row r="115" spans="2:44" ht="56" x14ac:dyDescent="0.2">
      <c r="B115" s="7" t="s">
        <v>285</v>
      </c>
      <c r="C115" s="9">
        <v>0</v>
      </c>
      <c r="D115" s="2">
        <v>0</v>
      </c>
      <c r="E115" s="10">
        <v>0</v>
      </c>
      <c r="F115" s="9">
        <v>1</v>
      </c>
      <c r="G115" s="2">
        <v>0</v>
      </c>
      <c r="H115" s="10">
        <v>0</v>
      </c>
      <c r="I115" s="9">
        <v>5</v>
      </c>
      <c r="J115" s="2">
        <v>2</v>
      </c>
      <c r="K115" s="10">
        <v>28.57</v>
      </c>
      <c r="L115" s="9">
        <v>8</v>
      </c>
      <c r="M115" s="2">
        <v>3</v>
      </c>
      <c r="N115" s="10">
        <v>27.27</v>
      </c>
      <c r="O115" s="9">
        <v>1</v>
      </c>
      <c r="P115" s="2">
        <v>1</v>
      </c>
      <c r="Q115" s="10">
        <v>50</v>
      </c>
      <c r="R115" s="9">
        <v>2</v>
      </c>
      <c r="S115" s="2">
        <v>0</v>
      </c>
      <c r="T115" s="10">
        <v>0</v>
      </c>
      <c r="U115" s="9">
        <v>0</v>
      </c>
      <c r="V115" s="2">
        <v>0</v>
      </c>
      <c r="W115" s="10">
        <v>0</v>
      </c>
      <c r="X115" s="6">
        <v>0</v>
      </c>
      <c r="Y115" s="2">
        <v>0</v>
      </c>
      <c r="Z115" s="3">
        <v>0</v>
      </c>
      <c r="AA115" s="2">
        <v>0</v>
      </c>
      <c r="AB115" s="2">
        <v>0</v>
      </c>
      <c r="AC115" s="3">
        <v>0</v>
      </c>
      <c r="AD115" s="2">
        <v>0</v>
      </c>
      <c r="AE115" s="2">
        <v>0</v>
      </c>
      <c r="AF115" s="3">
        <v>0</v>
      </c>
      <c r="AG115" s="2">
        <v>0</v>
      </c>
      <c r="AH115" s="2">
        <v>0</v>
      </c>
      <c r="AI115" s="3">
        <v>0</v>
      </c>
      <c r="AJ115" s="2">
        <v>0</v>
      </c>
      <c r="AK115" s="2">
        <v>0</v>
      </c>
      <c r="AL115" s="27">
        <v>0</v>
      </c>
      <c r="AM115" s="31">
        <f t="shared" si="3"/>
        <v>0</v>
      </c>
      <c r="AN115" s="32">
        <f t="shared" si="4"/>
        <v>0</v>
      </c>
      <c r="AO115" s="10">
        <f t="shared" si="5"/>
        <v>0</v>
      </c>
      <c r="AP115" s="9">
        <v>17</v>
      </c>
      <c r="AQ115" s="2">
        <v>6</v>
      </c>
      <c r="AR115" s="10">
        <v>26.09</v>
      </c>
    </row>
    <row r="116" spans="2:44" x14ac:dyDescent="0.2">
      <c r="B116" s="7" t="s">
        <v>286</v>
      </c>
      <c r="C116" s="9">
        <v>0</v>
      </c>
      <c r="D116" s="2">
        <v>0</v>
      </c>
      <c r="E116" s="10">
        <v>0</v>
      </c>
      <c r="F116" s="9">
        <v>4</v>
      </c>
      <c r="G116" s="2">
        <v>1</v>
      </c>
      <c r="H116" s="10">
        <v>20</v>
      </c>
      <c r="I116" s="9">
        <v>1</v>
      </c>
      <c r="J116" s="2">
        <v>3</v>
      </c>
      <c r="K116" s="10">
        <v>75</v>
      </c>
      <c r="L116" s="9">
        <v>0</v>
      </c>
      <c r="M116" s="2">
        <v>1</v>
      </c>
      <c r="N116" s="10">
        <v>100</v>
      </c>
      <c r="O116" s="9">
        <v>0</v>
      </c>
      <c r="P116" s="2">
        <v>0</v>
      </c>
      <c r="Q116" s="10">
        <v>0</v>
      </c>
      <c r="R116" s="9">
        <v>0</v>
      </c>
      <c r="S116" s="2">
        <v>0</v>
      </c>
      <c r="T116" s="10">
        <v>0</v>
      </c>
      <c r="U116" s="9">
        <v>0</v>
      </c>
      <c r="V116" s="2">
        <v>0</v>
      </c>
      <c r="W116" s="10">
        <v>0</v>
      </c>
      <c r="X116" s="6">
        <v>0</v>
      </c>
      <c r="Y116" s="2">
        <v>0</v>
      </c>
      <c r="Z116" s="3">
        <v>0</v>
      </c>
      <c r="AA116" s="2">
        <v>0</v>
      </c>
      <c r="AB116" s="2">
        <v>1</v>
      </c>
      <c r="AC116" s="3">
        <v>100</v>
      </c>
      <c r="AD116" s="2">
        <v>0</v>
      </c>
      <c r="AE116" s="2">
        <v>0</v>
      </c>
      <c r="AF116" s="3">
        <v>0</v>
      </c>
      <c r="AG116" s="2">
        <v>0</v>
      </c>
      <c r="AH116" s="2">
        <v>0</v>
      </c>
      <c r="AI116" s="3">
        <v>0</v>
      </c>
      <c r="AJ116" s="2">
        <v>0</v>
      </c>
      <c r="AK116" s="2">
        <v>0</v>
      </c>
      <c r="AL116" s="27">
        <v>0</v>
      </c>
      <c r="AM116" s="31">
        <f t="shared" si="3"/>
        <v>0</v>
      </c>
      <c r="AN116" s="32">
        <f t="shared" si="4"/>
        <v>1</v>
      </c>
      <c r="AO116" s="10">
        <f t="shared" si="5"/>
        <v>20</v>
      </c>
      <c r="AP116" s="9">
        <v>5</v>
      </c>
      <c r="AQ116" s="2">
        <v>6</v>
      </c>
      <c r="AR116" s="10">
        <v>54.55</v>
      </c>
    </row>
    <row r="117" spans="2:44" x14ac:dyDescent="0.2">
      <c r="B117" s="7" t="s">
        <v>287</v>
      </c>
      <c r="C117" s="9">
        <v>0</v>
      </c>
      <c r="D117" s="2">
        <v>0</v>
      </c>
      <c r="E117" s="10">
        <v>0</v>
      </c>
      <c r="F117" s="9">
        <v>5</v>
      </c>
      <c r="G117" s="2">
        <v>5</v>
      </c>
      <c r="H117" s="10">
        <v>50</v>
      </c>
      <c r="I117" s="9">
        <v>18</v>
      </c>
      <c r="J117" s="2">
        <v>28</v>
      </c>
      <c r="K117" s="10">
        <v>60.87</v>
      </c>
      <c r="L117" s="9">
        <v>8</v>
      </c>
      <c r="M117" s="2">
        <v>15</v>
      </c>
      <c r="N117" s="10">
        <v>65.22</v>
      </c>
      <c r="O117" s="9">
        <v>0</v>
      </c>
      <c r="P117" s="2">
        <v>8</v>
      </c>
      <c r="Q117" s="10">
        <v>100</v>
      </c>
      <c r="R117" s="9">
        <v>0</v>
      </c>
      <c r="S117" s="2">
        <v>1</v>
      </c>
      <c r="T117" s="10">
        <v>100</v>
      </c>
      <c r="U117" s="9">
        <v>0</v>
      </c>
      <c r="V117" s="2">
        <v>0</v>
      </c>
      <c r="W117" s="10">
        <v>0</v>
      </c>
      <c r="X117" s="6">
        <v>0</v>
      </c>
      <c r="Y117" s="2">
        <v>0</v>
      </c>
      <c r="Z117" s="3">
        <v>0</v>
      </c>
      <c r="AA117" s="2">
        <v>0</v>
      </c>
      <c r="AB117" s="2">
        <v>0</v>
      </c>
      <c r="AC117" s="3">
        <v>0</v>
      </c>
      <c r="AD117" s="2">
        <v>0</v>
      </c>
      <c r="AE117" s="2">
        <v>0</v>
      </c>
      <c r="AF117" s="3">
        <v>0</v>
      </c>
      <c r="AG117" s="2">
        <v>0</v>
      </c>
      <c r="AH117" s="2">
        <v>0</v>
      </c>
      <c r="AI117" s="3">
        <v>0</v>
      </c>
      <c r="AJ117" s="2">
        <v>0</v>
      </c>
      <c r="AK117" s="2">
        <v>0</v>
      </c>
      <c r="AL117" s="27">
        <v>0</v>
      </c>
      <c r="AM117" s="31">
        <f t="shared" si="3"/>
        <v>0</v>
      </c>
      <c r="AN117" s="32">
        <f t="shared" si="4"/>
        <v>0</v>
      </c>
      <c r="AO117" s="10">
        <f t="shared" si="5"/>
        <v>0</v>
      </c>
      <c r="AP117" s="9">
        <v>31</v>
      </c>
      <c r="AQ117" s="2">
        <v>57</v>
      </c>
      <c r="AR117" s="10">
        <v>64.77</v>
      </c>
    </row>
    <row r="118" spans="2:44" ht="42" x14ac:dyDescent="0.2">
      <c r="B118" s="7" t="s">
        <v>288</v>
      </c>
      <c r="C118" s="9">
        <v>0</v>
      </c>
      <c r="D118" s="2">
        <v>0</v>
      </c>
      <c r="E118" s="10">
        <v>0</v>
      </c>
      <c r="F118" s="9">
        <v>0</v>
      </c>
      <c r="G118" s="2">
        <v>0</v>
      </c>
      <c r="H118" s="10">
        <v>0</v>
      </c>
      <c r="I118" s="9">
        <v>3</v>
      </c>
      <c r="J118" s="2">
        <v>1</v>
      </c>
      <c r="K118" s="10">
        <v>25</v>
      </c>
      <c r="L118" s="9">
        <v>4</v>
      </c>
      <c r="M118" s="2">
        <v>3</v>
      </c>
      <c r="N118" s="10">
        <v>42.86</v>
      </c>
      <c r="O118" s="9">
        <v>1</v>
      </c>
      <c r="P118" s="2">
        <v>0</v>
      </c>
      <c r="Q118" s="10">
        <v>0</v>
      </c>
      <c r="R118" s="9">
        <v>0</v>
      </c>
      <c r="S118" s="2">
        <v>0</v>
      </c>
      <c r="T118" s="10">
        <v>0</v>
      </c>
      <c r="U118" s="9">
        <v>0</v>
      </c>
      <c r="V118" s="2">
        <v>0</v>
      </c>
      <c r="W118" s="10">
        <v>0</v>
      </c>
      <c r="X118" s="6">
        <v>0</v>
      </c>
      <c r="Y118" s="2">
        <v>0</v>
      </c>
      <c r="Z118" s="3">
        <v>0</v>
      </c>
      <c r="AA118" s="2">
        <v>0</v>
      </c>
      <c r="AB118" s="2">
        <v>0</v>
      </c>
      <c r="AC118" s="3">
        <v>0</v>
      </c>
      <c r="AD118" s="2">
        <v>0</v>
      </c>
      <c r="AE118" s="2">
        <v>0</v>
      </c>
      <c r="AF118" s="3">
        <v>0</v>
      </c>
      <c r="AG118" s="2">
        <v>0</v>
      </c>
      <c r="AH118" s="2">
        <v>0</v>
      </c>
      <c r="AI118" s="3">
        <v>0</v>
      </c>
      <c r="AJ118" s="2">
        <v>0</v>
      </c>
      <c r="AK118" s="2">
        <v>0</v>
      </c>
      <c r="AL118" s="27">
        <v>0</v>
      </c>
      <c r="AM118" s="31">
        <f t="shared" si="3"/>
        <v>0</v>
      </c>
      <c r="AN118" s="32">
        <f t="shared" si="4"/>
        <v>0</v>
      </c>
      <c r="AO118" s="10">
        <f t="shared" si="5"/>
        <v>0</v>
      </c>
      <c r="AP118" s="9">
        <v>8</v>
      </c>
      <c r="AQ118" s="2">
        <v>4</v>
      </c>
      <c r="AR118" s="10">
        <v>33.33</v>
      </c>
    </row>
    <row r="119" spans="2:44" x14ac:dyDescent="0.2">
      <c r="B119" s="7" t="s">
        <v>289</v>
      </c>
      <c r="C119" s="9">
        <v>0</v>
      </c>
      <c r="D119" s="2">
        <v>1</v>
      </c>
      <c r="E119" s="10">
        <v>100</v>
      </c>
      <c r="F119" s="9">
        <v>2</v>
      </c>
      <c r="G119" s="2">
        <v>6</v>
      </c>
      <c r="H119" s="10">
        <v>75</v>
      </c>
      <c r="I119" s="9">
        <v>3</v>
      </c>
      <c r="J119" s="2">
        <v>3</v>
      </c>
      <c r="K119" s="10">
        <v>50</v>
      </c>
      <c r="L119" s="9">
        <v>6</v>
      </c>
      <c r="M119" s="2">
        <v>5</v>
      </c>
      <c r="N119" s="10">
        <v>45.45</v>
      </c>
      <c r="O119" s="9">
        <v>1</v>
      </c>
      <c r="P119" s="2">
        <v>3</v>
      </c>
      <c r="Q119" s="10">
        <v>75</v>
      </c>
      <c r="R119" s="9">
        <v>0</v>
      </c>
      <c r="S119" s="2">
        <v>0</v>
      </c>
      <c r="T119" s="10">
        <v>0</v>
      </c>
      <c r="U119" s="9">
        <v>0</v>
      </c>
      <c r="V119" s="2">
        <v>0</v>
      </c>
      <c r="W119" s="10">
        <v>0</v>
      </c>
      <c r="X119" s="6">
        <v>0</v>
      </c>
      <c r="Y119" s="2">
        <v>1</v>
      </c>
      <c r="Z119" s="3">
        <v>100</v>
      </c>
      <c r="AA119" s="2">
        <v>0</v>
      </c>
      <c r="AB119" s="2">
        <v>0</v>
      </c>
      <c r="AC119" s="3">
        <v>0</v>
      </c>
      <c r="AD119" s="2">
        <v>0</v>
      </c>
      <c r="AE119" s="2">
        <v>0</v>
      </c>
      <c r="AF119" s="3">
        <v>0</v>
      </c>
      <c r="AG119" s="2">
        <v>0</v>
      </c>
      <c r="AH119" s="2">
        <v>0</v>
      </c>
      <c r="AI119" s="3">
        <v>0</v>
      </c>
      <c r="AJ119" s="2">
        <v>0</v>
      </c>
      <c r="AK119" s="2">
        <v>0</v>
      </c>
      <c r="AL119" s="27">
        <v>0</v>
      </c>
      <c r="AM119" s="31">
        <f t="shared" si="3"/>
        <v>0</v>
      </c>
      <c r="AN119" s="32">
        <f t="shared" si="4"/>
        <v>1</v>
      </c>
      <c r="AO119" s="10">
        <f t="shared" si="5"/>
        <v>20</v>
      </c>
      <c r="AP119" s="9">
        <v>12</v>
      </c>
      <c r="AQ119" s="2">
        <v>19</v>
      </c>
      <c r="AR119" s="10">
        <v>61.29</v>
      </c>
    </row>
    <row r="120" spans="2:44" x14ac:dyDescent="0.2">
      <c r="B120" s="7" t="s">
        <v>290</v>
      </c>
      <c r="C120" s="9">
        <v>0</v>
      </c>
      <c r="D120" s="2">
        <v>2</v>
      </c>
      <c r="E120" s="10">
        <v>100</v>
      </c>
      <c r="F120" s="9">
        <v>17</v>
      </c>
      <c r="G120" s="2">
        <v>12</v>
      </c>
      <c r="H120" s="10">
        <v>41.38</v>
      </c>
      <c r="I120" s="9">
        <v>39</v>
      </c>
      <c r="J120" s="2">
        <v>59</v>
      </c>
      <c r="K120" s="10">
        <v>60.2</v>
      </c>
      <c r="L120" s="9">
        <v>44</v>
      </c>
      <c r="M120" s="2">
        <v>67</v>
      </c>
      <c r="N120" s="10">
        <v>60.36</v>
      </c>
      <c r="O120" s="9">
        <v>28</v>
      </c>
      <c r="P120" s="2">
        <v>21</v>
      </c>
      <c r="Q120" s="10">
        <v>42.86</v>
      </c>
      <c r="R120" s="9">
        <v>8</v>
      </c>
      <c r="S120" s="2">
        <v>14</v>
      </c>
      <c r="T120" s="10">
        <v>63.64</v>
      </c>
      <c r="U120" s="9">
        <v>1</v>
      </c>
      <c r="V120" s="2">
        <v>3</v>
      </c>
      <c r="W120" s="10">
        <v>75</v>
      </c>
      <c r="X120" s="6">
        <v>0</v>
      </c>
      <c r="Y120" s="2">
        <v>0</v>
      </c>
      <c r="Z120" s="3">
        <v>0</v>
      </c>
      <c r="AA120" s="2">
        <v>0</v>
      </c>
      <c r="AB120" s="2">
        <v>0</v>
      </c>
      <c r="AC120" s="3">
        <v>0</v>
      </c>
      <c r="AD120" s="2">
        <v>0</v>
      </c>
      <c r="AE120" s="2">
        <v>0</v>
      </c>
      <c r="AF120" s="3">
        <v>0</v>
      </c>
      <c r="AG120" s="2">
        <v>0</v>
      </c>
      <c r="AH120" s="2">
        <v>0</v>
      </c>
      <c r="AI120" s="3">
        <v>0</v>
      </c>
      <c r="AJ120" s="2">
        <v>0</v>
      </c>
      <c r="AK120" s="2">
        <v>0</v>
      </c>
      <c r="AL120" s="27">
        <v>0</v>
      </c>
      <c r="AM120" s="31">
        <f t="shared" si="3"/>
        <v>0</v>
      </c>
      <c r="AN120" s="32">
        <f t="shared" si="4"/>
        <v>0</v>
      </c>
      <c r="AO120" s="10">
        <f t="shared" si="5"/>
        <v>0</v>
      </c>
      <c r="AP120" s="9">
        <v>137</v>
      </c>
      <c r="AQ120" s="2">
        <v>178</v>
      </c>
      <c r="AR120" s="10">
        <v>56.51</v>
      </c>
    </row>
    <row r="121" spans="2:44" x14ac:dyDescent="0.2">
      <c r="B121" s="7" t="s">
        <v>291</v>
      </c>
      <c r="C121" s="9">
        <v>1</v>
      </c>
      <c r="D121" s="2">
        <v>0</v>
      </c>
      <c r="E121" s="10">
        <v>0</v>
      </c>
      <c r="F121" s="9">
        <v>2</v>
      </c>
      <c r="G121" s="2">
        <v>1</v>
      </c>
      <c r="H121" s="10">
        <v>33.33</v>
      </c>
      <c r="I121" s="9">
        <v>2</v>
      </c>
      <c r="J121" s="2">
        <v>3</v>
      </c>
      <c r="K121" s="10">
        <v>60</v>
      </c>
      <c r="L121" s="9">
        <v>4</v>
      </c>
      <c r="M121" s="2">
        <v>5</v>
      </c>
      <c r="N121" s="10">
        <v>55.56</v>
      </c>
      <c r="O121" s="9">
        <v>0</v>
      </c>
      <c r="P121" s="2">
        <v>2</v>
      </c>
      <c r="Q121" s="10">
        <v>100</v>
      </c>
      <c r="R121" s="9">
        <v>0</v>
      </c>
      <c r="S121" s="2">
        <v>1</v>
      </c>
      <c r="T121" s="10">
        <v>100</v>
      </c>
      <c r="U121" s="9">
        <v>1</v>
      </c>
      <c r="V121" s="2">
        <v>0</v>
      </c>
      <c r="W121" s="10">
        <v>0</v>
      </c>
      <c r="X121" s="6">
        <v>0</v>
      </c>
      <c r="Y121" s="2">
        <v>0</v>
      </c>
      <c r="Z121" s="3">
        <v>0</v>
      </c>
      <c r="AA121" s="2">
        <v>0</v>
      </c>
      <c r="AB121" s="2">
        <v>0</v>
      </c>
      <c r="AC121" s="3">
        <v>0</v>
      </c>
      <c r="AD121" s="2">
        <v>0</v>
      </c>
      <c r="AE121" s="2">
        <v>0</v>
      </c>
      <c r="AF121" s="3">
        <v>0</v>
      </c>
      <c r="AG121" s="2">
        <v>0</v>
      </c>
      <c r="AH121" s="2">
        <v>0</v>
      </c>
      <c r="AI121" s="3">
        <v>0</v>
      </c>
      <c r="AJ121" s="2">
        <v>0</v>
      </c>
      <c r="AK121" s="2">
        <v>0</v>
      </c>
      <c r="AL121" s="27">
        <v>0</v>
      </c>
      <c r="AM121" s="31">
        <f t="shared" si="3"/>
        <v>0</v>
      </c>
      <c r="AN121" s="32">
        <f t="shared" si="4"/>
        <v>0</v>
      </c>
      <c r="AO121" s="10">
        <f t="shared" si="5"/>
        <v>0</v>
      </c>
      <c r="AP121" s="9">
        <v>10</v>
      </c>
      <c r="AQ121" s="2">
        <v>12</v>
      </c>
      <c r="AR121" s="10">
        <v>54.55</v>
      </c>
    </row>
    <row r="122" spans="2:44" x14ac:dyDescent="0.2">
      <c r="B122" s="7" t="s">
        <v>292</v>
      </c>
      <c r="C122" s="9">
        <v>0</v>
      </c>
      <c r="D122" s="2">
        <v>0</v>
      </c>
      <c r="E122" s="10">
        <v>0</v>
      </c>
      <c r="F122" s="9">
        <v>7</v>
      </c>
      <c r="G122" s="2">
        <v>4</v>
      </c>
      <c r="H122" s="10">
        <v>36.36</v>
      </c>
      <c r="I122" s="9">
        <v>24</v>
      </c>
      <c r="J122" s="2">
        <v>6</v>
      </c>
      <c r="K122" s="10">
        <v>20</v>
      </c>
      <c r="L122" s="9">
        <v>13</v>
      </c>
      <c r="M122" s="2">
        <v>3</v>
      </c>
      <c r="N122" s="10">
        <v>18.75</v>
      </c>
      <c r="O122" s="9">
        <v>3</v>
      </c>
      <c r="P122" s="2">
        <v>1</v>
      </c>
      <c r="Q122" s="10">
        <v>25</v>
      </c>
      <c r="R122" s="9">
        <v>1</v>
      </c>
      <c r="S122" s="2">
        <v>1</v>
      </c>
      <c r="T122" s="10">
        <v>50</v>
      </c>
      <c r="U122" s="9">
        <v>1</v>
      </c>
      <c r="V122" s="2">
        <v>1</v>
      </c>
      <c r="W122" s="10">
        <v>50</v>
      </c>
      <c r="X122" s="6">
        <v>0</v>
      </c>
      <c r="Y122" s="2">
        <v>0</v>
      </c>
      <c r="Z122" s="3">
        <v>0</v>
      </c>
      <c r="AA122" s="2">
        <v>0</v>
      </c>
      <c r="AB122" s="2">
        <v>0</v>
      </c>
      <c r="AC122" s="3">
        <v>0</v>
      </c>
      <c r="AD122" s="2">
        <v>0</v>
      </c>
      <c r="AE122" s="2">
        <v>0</v>
      </c>
      <c r="AF122" s="3">
        <v>0</v>
      </c>
      <c r="AG122" s="2">
        <v>0</v>
      </c>
      <c r="AH122" s="2">
        <v>0</v>
      </c>
      <c r="AI122" s="3">
        <v>0</v>
      </c>
      <c r="AJ122" s="2">
        <v>0</v>
      </c>
      <c r="AK122" s="2">
        <v>0</v>
      </c>
      <c r="AL122" s="27">
        <v>0</v>
      </c>
      <c r="AM122" s="31">
        <f t="shared" si="3"/>
        <v>0</v>
      </c>
      <c r="AN122" s="32">
        <f t="shared" si="4"/>
        <v>0</v>
      </c>
      <c r="AO122" s="10">
        <f t="shared" si="5"/>
        <v>0</v>
      </c>
      <c r="AP122" s="9">
        <v>49</v>
      </c>
      <c r="AQ122" s="2">
        <v>16</v>
      </c>
      <c r="AR122" s="10">
        <v>24.62</v>
      </c>
    </row>
    <row r="123" spans="2:44" ht="28" x14ac:dyDescent="0.2">
      <c r="B123" s="7" t="s">
        <v>293</v>
      </c>
      <c r="C123" s="9">
        <v>0</v>
      </c>
      <c r="D123" s="2">
        <v>1</v>
      </c>
      <c r="E123" s="10">
        <v>100</v>
      </c>
      <c r="F123" s="9">
        <v>2</v>
      </c>
      <c r="G123" s="2">
        <v>2</v>
      </c>
      <c r="H123" s="10">
        <v>50</v>
      </c>
      <c r="I123" s="9">
        <v>3</v>
      </c>
      <c r="J123" s="2">
        <v>5</v>
      </c>
      <c r="K123" s="10">
        <v>62.5</v>
      </c>
      <c r="L123" s="9">
        <v>3</v>
      </c>
      <c r="M123" s="2">
        <v>0</v>
      </c>
      <c r="N123" s="10">
        <v>0</v>
      </c>
      <c r="O123" s="9">
        <v>0</v>
      </c>
      <c r="P123" s="2">
        <v>1</v>
      </c>
      <c r="Q123" s="10">
        <v>100</v>
      </c>
      <c r="R123" s="9">
        <v>0</v>
      </c>
      <c r="S123" s="2">
        <v>0</v>
      </c>
      <c r="T123" s="10">
        <v>0</v>
      </c>
      <c r="U123" s="9">
        <v>0</v>
      </c>
      <c r="V123" s="2">
        <v>0</v>
      </c>
      <c r="W123" s="10">
        <v>0</v>
      </c>
      <c r="X123" s="6">
        <v>1</v>
      </c>
      <c r="Y123" s="2">
        <v>0</v>
      </c>
      <c r="Z123" s="3">
        <v>0</v>
      </c>
      <c r="AA123" s="2">
        <v>0</v>
      </c>
      <c r="AB123" s="2">
        <v>0</v>
      </c>
      <c r="AC123" s="3">
        <v>0</v>
      </c>
      <c r="AD123" s="2">
        <v>0</v>
      </c>
      <c r="AE123" s="2">
        <v>0</v>
      </c>
      <c r="AF123" s="3">
        <v>0</v>
      </c>
      <c r="AG123" s="2">
        <v>0</v>
      </c>
      <c r="AH123" s="2">
        <v>0</v>
      </c>
      <c r="AI123" s="3">
        <v>0</v>
      </c>
      <c r="AJ123" s="2">
        <v>0</v>
      </c>
      <c r="AK123" s="2">
        <v>0</v>
      </c>
      <c r="AL123" s="27">
        <v>0</v>
      </c>
      <c r="AM123" s="31">
        <f t="shared" si="3"/>
        <v>1</v>
      </c>
      <c r="AN123" s="32">
        <f t="shared" si="4"/>
        <v>0</v>
      </c>
      <c r="AO123" s="10">
        <f t="shared" si="5"/>
        <v>0</v>
      </c>
      <c r="AP123" s="9">
        <v>9</v>
      </c>
      <c r="AQ123" s="2">
        <v>9</v>
      </c>
      <c r="AR123" s="10">
        <v>50</v>
      </c>
    </row>
    <row r="124" spans="2:44" x14ac:dyDescent="0.2">
      <c r="B124" s="7" t="s">
        <v>294</v>
      </c>
      <c r="C124" s="9">
        <v>0</v>
      </c>
      <c r="D124" s="2">
        <v>0</v>
      </c>
      <c r="E124" s="10">
        <v>0</v>
      </c>
      <c r="F124" s="9">
        <v>0</v>
      </c>
      <c r="G124" s="2">
        <v>0</v>
      </c>
      <c r="H124" s="10">
        <v>0</v>
      </c>
      <c r="I124" s="9">
        <v>0</v>
      </c>
      <c r="J124" s="2">
        <v>0</v>
      </c>
      <c r="K124" s="10">
        <v>0</v>
      </c>
      <c r="L124" s="9">
        <v>0</v>
      </c>
      <c r="M124" s="2">
        <v>2</v>
      </c>
      <c r="N124" s="10">
        <v>100</v>
      </c>
      <c r="O124" s="9">
        <v>0</v>
      </c>
      <c r="P124" s="2">
        <v>0</v>
      </c>
      <c r="Q124" s="10">
        <v>0</v>
      </c>
      <c r="R124" s="9">
        <v>0</v>
      </c>
      <c r="S124" s="2">
        <v>0</v>
      </c>
      <c r="T124" s="10">
        <v>0</v>
      </c>
      <c r="U124" s="9">
        <v>0</v>
      </c>
      <c r="V124" s="2">
        <v>0</v>
      </c>
      <c r="W124" s="10">
        <v>0</v>
      </c>
      <c r="X124" s="6">
        <v>0</v>
      </c>
      <c r="Y124" s="2">
        <v>0</v>
      </c>
      <c r="Z124" s="3">
        <v>0</v>
      </c>
      <c r="AA124" s="2">
        <v>0</v>
      </c>
      <c r="AB124" s="2">
        <v>0</v>
      </c>
      <c r="AC124" s="3">
        <v>0</v>
      </c>
      <c r="AD124" s="2">
        <v>0</v>
      </c>
      <c r="AE124" s="2">
        <v>0</v>
      </c>
      <c r="AF124" s="3">
        <v>0</v>
      </c>
      <c r="AG124" s="2">
        <v>0</v>
      </c>
      <c r="AH124" s="2">
        <v>0</v>
      </c>
      <c r="AI124" s="3">
        <v>0</v>
      </c>
      <c r="AJ124" s="2">
        <v>0</v>
      </c>
      <c r="AK124" s="2">
        <v>0</v>
      </c>
      <c r="AL124" s="27">
        <v>0</v>
      </c>
      <c r="AM124" s="31">
        <f t="shared" si="3"/>
        <v>0</v>
      </c>
      <c r="AN124" s="32">
        <f t="shared" si="4"/>
        <v>0</v>
      </c>
      <c r="AO124" s="10">
        <f t="shared" si="5"/>
        <v>0</v>
      </c>
      <c r="AP124" s="9">
        <v>0</v>
      </c>
      <c r="AQ124" s="2">
        <v>2</v>
      </c>
      <c r="AR124" s="10">
        <v>100</v>
      </c>
    </row>
    <row r="125" spans="2:44" x14ac:dyDescent="0.2">
      <c r="B125" s="7" t="s">
        <v>295</v>
      </c>
      <c r="C125" s="9">
        <v>0</v>
      </c>
      <c r="D125" s="2">
        <v>1</v>
      </c>
      <c r="E125" s="10">
        <v>100</v>
      </c>
      <c r="F125" s="9">
        <v>1</v>
      </c>
      <c r="G125" s="2">
        <v>1</v>
      </c>
      <c r="H125" s="10">
        <v>50</v>
      </c>
      <c r="I125" s="9">
        <v>5</v>
      </c>
      <c r="J125" s="2">
        <v>7</v>
      </c>
      <c r="K125" s="10">
        <v>58.33</v>
      </c>
      <c r="L125" s="9">
        <v>8</v>
      </c>
      <c r="M125" s="2">
        <v>10</v>
      </c>
      <c r="N125" s="10">
        <v>55.56</v>
      </c>
      <c r="O125" s="9">
        <v>4</v>
      </c>
      <c r="P125" s="2">
        <v>2</v>
      </c>
      <c r="Q125" s="10">
        <v>33.33</v>
      </c>
      <c r="R125" s="9">
        <v>0</v>
      </c>
      <c r="S125" s="2">
        <v>0</v>
      </c>
      <c r="T125" s="10">
        <v>0</v>
      </c>
      <c r="U125" s="9">
        <v>0</v>
      </c>
      <c r="V125" s="2">
        <v>0</v>
      </c>
      <c r="W125" s="10">
        <v>0</v>
      </c>
      <c r="X125" s="6">
        <v>0</v>
      </c>
      <c r="Y125" s="2">
        <v>0</v>
      </c>
      <c r="Z125" s="3">
        <v>0</v>
      </c>
      <c r="AA125" s="2">
        <v>0</v>
      </c>
      <c r="AB125" s="2">
        <v>0</v>
      </c>
      <c r="AC125" s="3">
        <v>0</v>
      </c>
      <c r="AD125" s="2">
        <v>0</v>
      </c>
      <c r="AE125" s="2">
        <v>0</v>
      </c>
      <c r="AF125" s="3">
        <v>0</v>
      </c>
      <c r="AG125" s="2">
        <v>0</v>
      </c>
      <c r="AH125" s="2">
        <v>0</v>
      </c>
      <c r="AI125" s="3">
        <v>0</v>
      </c>
      <c r="AJ125" s="2">
        <v>0</v>
      </c>
      <c r="AK125" s="2">
        <v>0</v>
      </c>
      <c r="AL125" s="27">
        <v>0</v>
      </c>
      <c r="AM125" s="31">
        <f t="shared" si="3"/>
        <v>0</v>
      </c>
      <c r="AN125" s="32">
        <f t="shared" si="4"/>
        <v>0</v>
      </c>
      <c r="AO125" s="10">
        <f t="shared" si="5"/>
        <v>0</v>
      </c>
      <c r="AP125" s="9">
        <v>18</v>
      </c>
      <c r="AQ125" s="2">
        <v>21</v>
      </c>
      <c r="AR125" s="10">
        <v>53.85</v>
      </c>
    </row>
    <row r="126" spans="2:44" x14ac:dyDescent="0.2">
      <c r="B126" s="7" t="s">
        <v>296</v>
      </c>
      <c r="C126" s="9">
        <v>0</v>
      </c>
      <c r="D126" s="2">
        <v>1</v>
      </c>
      <c r="E126" s="10">
        <v>100</v>
      </c>
      <c r="F126" s="9">
        <v>2</v>
      </c>
      <c r="G126" s="2">
        <v>7</v>
      </c>
      <c r="H126" s="10">
        <v>77.78</v>
      </c>
      <c r="I126" s="9">
        <v>3</v>
      </c>
      <c r="J126" s="2">
        <v>3</v>
      </c>
      <c r="K126" s="10">
        <v>50</v>
      </c>
      <c r="L126" s="9">
        <v>5</v>
      </c>
      <c r="M126" s="2">
        <v>5</v>
      </c>
      <c r="N126" s="10">
        <v>50</v>
      </c>
      <c r="O126" s="9">
        <v>5</v>
      </c>
      <c r="P126" s="2">
        <v>1</v>
      </c>
      <c r="Q126" s="10">
        <v>16.670000000000002</v>
      </c>
      <c r="R126" s="9">
        <v>1</v>
      </c>
      <c r="S126" s="2">
        <v>0</v>
      </c>
      <c r="T126" s="10">
        <v>0</v>
      </c>
      <c r="U126" s="9">
        <v>1</v>
      </c>
      <c r="V126" s="2">
        <v>0</v>
      </c>
      <c r="W126" s="10">
        <v>0</v>
      </c>
      <c r="X126" s="6">
        <v>0</v>
      </c>
      <c r="Y126" s="2">
        <v>0</v>
      </c>
      <c r="Z126" s="3">
        <v>0</v>
      </c>
      <c r="AA126" s="2">
        <v>0</v>
      </c>
      <c r="AB126" s="2">
        <v>0</v>
      </c>
      <c r="AC126" s="3">
        <v>0</v>
      </c>
      <c r="AD126" s="2">
        <v>0</v>
      </c>
      <c r="AE126" s="2">
        <v>0</v>
      </c>
      <c r="AF126" s="3">
        <v>0</v>
      </c>
      <c r="AG126" s="2">
        <v>0</v>
      </c>
      <c r="AH126" s="2">
        <v>0</v>
      </c>
      <c r="AI126" s="3">
        <v>0</v>
      </c>
      <c r="AJ126" s="2">
        <v>0</v>
      </c>
      <c r="AK126" s="2">
        <v>0</v>
      </c>
      <c r="AL126" s="27">
        <v>0</v>
      </c>
      <c r="AM126" s="31">
        <f t="shared" si="3"/>
        <v>0</v>
      </c>
      <c r="AN126" s="32">
        <f t="shared" si="4"/>
        <v>0</v>
      </c>
      <c r="AO126" s="10">
        <f t="shared" si="5"/>
        <v>0</v>
      </c>
      <c r="AP126" s="9">
        <v>17</v>
      </c>
      <c r="AQ126" s="2">
        <v>17</v>
      </c>
      <c r="AR126" s="10">
        <v>50</v>
      </c>
    </row>
    <row r="127" spans="2:44" x14ac:dyDescent="0.2">
      <c r="B127" s="7" t="s">
        <v>297</v>
      </c>
      <c r="C127" s="9">
        <v>0</v>
      </c>
      <c r="D127" s="2">
        <v>0</v>
      </c>
      <c r="E127" s="10">
        <v>0</v>
      </c>
      <c r="F127" s="9">
        <v>0</v>
      </c>
      <c r="G127" s="2">
        <v>0</v>
      </c>
      <c r="H127" s="10">
        <v>0</v>
      </c>
      <c r="I127" s="9">
        <v>0</v>
      </c>
      <c r="J127" s="2">
        <v>0</v>
      </c>
      <c r="K127" s="10">
        <v>0</v>
      </c>
      <c r="L127" s="9">
        <v>0</v>
      </c>
      <c r="M127" s="2">
        <v>0</v>
      </c>
      <c r="N127" s="10">
        <v>0</v>
      </c>
      <c r="O127" s="9">
        <v>0</v>
      </c>
      <c r="P127" s="2">
        <v>0</v>
      </c>
      <c r="Q127" s="10">
        <v>0</v>
      </c>
      <c r="R127" s="9">
        <v>0</v>
      </c>
      <c r="S127" s="2">
        <v>0</v>
      </c>
      <c r="T127" s="10">
        <v>0</v>
      </c>
      <c r="U127" s="9">
        <v>0</v>
      </c>
      <c r="V127" s="2">
        <v>0</v>
      </c>
      <c r="W127" s="10">
        <v>0</v>
      </c>
      <c r="X127" s="6">
        <v>0</v>
      </c>
      <c r="Y127" s="2">
        <v>0</v>
      </c>
      <c r="Z127" s="3">
        <v>0</v>
      </c>
      <c r="AA127" s="2">
        <v>0</v>
      </c>
      <c r="AB127" s="2">
        <v>0</v>
      </c>
      <c r="AC127" s="3">
        <v>0</v>
      </c>
      <c r="AD127" s="2">
        <v>0</v>
      </c>
      <c r="AE127" s="2">
        <v>0</v>
      </c>
      <c r="AF127" s="3">
        <v>0</v>
      </c>
      <c r="AG127" s="2">
        <v>0</v>
      </c>
      <c r="AH127" s="2">
        <v>0</v>
      </c>
      <c r="AI127" s="3">
        <v>0</v>
      </c>
      <c r="AJ127" s="2">
        <v>0</v>
      </c>
      <c r="AK127" s="2">
        <v>0</v>
      </c>
      <c r="AL127" s="27">
        <v>0</v>
      </c>
      <c r="AM127" s="31">
        <f t="shared" si="3"/>
        <v>0</v>
      </c>
      <c r="AN127" s="32">
        <f t="shared" si="4"/>
        <v>0</v>
      </c>
      <c r="AO127" s="10">
        <f t="shared" si="5"/>
        <v>0</v>
      </c>
      <c r="AP127" s="9">
        <v>0</v>
      </c>
      <c r="AQ127" s="2">
        <v>0</v>
      </c>
      <c r="AR127" s="10">
        <v>0</v>
      </c>
    </row>
    <row r="128" spans="2:44" x14ac:dyDescent="0.2">
      <c r="B128" s="7" t="s">
        <v>298</v>
      </c>
      <c r="C128" s="9">
        <v>0</v>
      </c>
      <c r="D128" s="2">
        <v>1</v>
      </c>
      <c r="E128" s="10">
        <v>100</v>
      </c>
      <c r="F128" s="9">
        <v>1</v>
      </c>
      <c r="G128" s="2">
        <v>9</v>
      </c>
      <c r="H128" s="10">
        <v>90</v>
      </c>
      <c r="I128" s="9">
        <v>18</v>
      </c>
      <c r="J128" s="2">
        <v>18</v>
      </c>
      <c r="K128" s="10">
        <v>50</v>
      </c>
      <c r="L128" s="9">
        <v>15</v>
      </c>
      <c r="M128" s="2">
        <v>18</v>
      </c>
      <c r="N128" s="10">
        <v>54.55</v>
      </c>
      <c r="O128" s="9">
        <v>3</v>
      </c>
      <c r="P128" s="2">
        <v>6</v>
      </c>
      <c r="Q128" s="10">
        <v>66.67</v>
      </c>
      <c r="R128" s="9">
        <v>0</v>
      </c>
      <c r="S128" s="2">
        <v>0</v>
      </c>
      <c r="T128" s="10">
        <v>0</v>
      </c>
      <c r="U128" s="9">
        <v>0</v>
      </c>
      <c r="V128" s="2">
        <v>0</v>
      </c>
      <c r="W128" s="10">
        <v>0</v>
      </c>
      <c r="X128" s="6">
        <v>0</v>
      </c>
      <c r="Y128" s="2">
        <v>0</v>
      </c>
      <c r="Z128" s="3">
        <v>0</v>
      </c>
      <c r="AA128" s="2">
        <v>0</v>
      </c>
      <c r="AB128" s="2">
        <v>0</v>
      </c>
      <c r="AC128" s="3">
        <v>0</v>
      </c>
      <c r="AD128" s="2">
        <v>0</v>
      </c>
      <c r="AE128" s="2">
        <v>0</v>
      </c>
      <c r="AF128" s="3">
        <v>0</v>
      </c>
      <c r="AG128" s="2">
        <v>0</v>
      </c>
      <c r="AH128" s="2">
        <v>0</v>
      </c>
      <c r="AI128" s="3">
        <v>0</v>
      </c>
      <c r="AJ128" s="2">
        <v>0</v>
      </c>
      <c r="AK128" s="2">
        <v>0</v>
      </c>
      <c r="AL128" s="27">
        <v>0</v>
      </c>
      <c r="AM128" s="31">
        <f t="shared" si="3"/>
        <v>0</v>
      </c>
      <c r="AN128" s="32">
        <f t="shared" si="4"/>
        <v>0</v>
      </c>
      <c r="AO128" s="10">
        <f t="shared" si="5"/>
        <v>0</v>
      </c>
      <c r="AP128" s="9">
        <v>37</v>
      </c>
      <c r="AQ128" s="2">
        <v>52</v>
      </c>
      <c r="AR128" s="10">
        <v>58.43</v>
      </c>
    </row>
    <row r="129" spans="2:44" x14ac:dyDescent="0.2">
      <c r="B129" s="7" t="s">
        <v>299</v>
      </c>
      <c r="C129" s="9">
        <v>0</v>
      </c>
      <c r="D129" s="2">
        <v>0</v>
      </c>
      <c r="E129" s="10">
        <v>0</v>
      </c>
      <c r="F129" s="9">
        <v>3</v>
      </c>
      <c r="G129" s="2">
        <v>0</v>
      </c>
      <c r="H129" s="10">
        <v>0</v>
      </c>
      <c r="I129" s="9">
        <v>23</v>
      </c>
      <c r="J129" s="2">
        <v>14</v>
      </c>
      <c r="K129" s="10">
        <v>37.840000000000003</v>
      </c>
      <c r="L129" s="9">
        <v>32</v>
      </c>
      <c r="M129" s="2">
        <v>20</v>
      </c>
      <c r="N129" s="10">
        <v>38.46</v>
      </c>
      <c r="O129" s="9">
        <v>16</v>
      </c>
      <c r="P129" s="2">
        <v>7</v>
      </c>
      <c r="Q129" s="10">
        <v>30.43</v>
      </c>
      <c r="R129" s="9">
        <v>2</v>
      </c>
      <c r="S129" s="2">
        <v>1</v>
      </c>
      <c r="T129" s="10">
        <v>33.33</v>
      </c>
      <c r="U129" s="9">
        <v>1</v>
      </c>
      <c r="V129" s="2">
        <v>0</v>
      </c>
      <c r="W129" s="10">
        <v>0</v>
      </c>
      <c r="X129" s="6">
        <v>0</v>
      </c>
      <c r="Y129" s="2">
        <v>0</v>
      </c>
      <c r="Z129" s="3">
        <v>0</v>
      </c>
      <c r="AA129" s="2">
        <v>0</v>
      </c>
      <c r="AB129" s="2">
        <v>0</v>
      </c>
      <c r="AC129" s="3">
        <v>0</v>
      </c>
      <c r="AD129" s="2">
        <v>0</v>
      </c>
      <c r="AE129" s="2">
        <v>0</v>
      </c>
      <c r="AF129" s="3">
        <v>0</v>
      </c>
      <c r="AG129" s="2">
        <v>0</v>
      </c>
      <c r="AH129" s="2">
        <v>0</v>
      </c>
      <c r="AI129" s="3">
        <v>0</v>
      </c>
      <c r="AJ129" s="2">
        <v>0</v>
      </c>
      <c r="AK129" s="2">
        <v>0</v>
      </c>
      <c r="AL129" s="27">
        <v>0</v>
      </c>
      <c r="AM129" s="31">
        <f t="shared" si="3"/>
        <v>0</v>
      </c>
      <c r="AN129" s="32">
        <f t="shared" si="4"/>
        <v>0</v>
      </c>
      <c r="AO129" s="10">
        <f t="shared" si="5"/>
        <v>0</v>
      </c>
      <c r="AP129" s="9">
        <v>77</v>
      </c>
      <c r="AQ129" s="2">
        <v>42</v>
      </c>
      <c r="AR129" s="10">
        <v>35.29</v>
      </c>
    </row>
    <row r="130" spans="2:44" x14ac:dyDescent="0.2">
      <c r="B130" s="7" t="s">
        <v>300</v>
      </c>
      <c r="C130" s="9">
        <v>1</v>
      </c>
      <c r="D130" s="2">
        <v>1</v>
      </c>
      <c r="E130" s="10">
        <v>50</v>
      </c>
      <c r="F130" s="9">
        <v>1</v>
      </c>
      <c r="G130" s="2">
        <v>10</v>
      </c>
      <c r="H130" s="10">
        <v>90.91</v>
      </c>
      <c r="I130" s="9">
        <v>16</v>
      </c>
      <c r="J130" s="2">
        <v>26</v>
      </c>
      <c r="K130" s="10">
        <v>61.9</v>
      </c>
      <c r="L130" s="9">
        <v>20</v>
      </c>
      <c r="M130" s="2">
        <v>27</v>
      </c>
      <c r="N130" s="10">
        <v>57.45</v>
      </c>
      <c r="O130" s="9">
        <v>11</v>
      </c>
      <c r="P130" s="2">
        <v>17</v>
      </c>
      <c r="Q130" s="10">
        <v>60.71</v>
      </c>
      <c r="R130" s="9">
        <v>1</v>
      </c>
      <c r="S130" s="2">
        <v>2</v>
      </c>
      <c r="T130" s="10">
        <v>66.67</v>
      </c>
      <c r="U130" s="9">
        <v>1</v>
      </c>
      <c r="V130" s="2">
        <v>0</v>
      </c>
      <c r="W130" s="10">
        <v>0</v>
      </c>
      <c r="X130" s="6">
        <v>0</v>
      </c>
      <c r="Y130" s="2">
        <v>0</v>
      </c>
      <c r="Z130" s="3">
        <v>0</v>
      </c>
      <c r="AA130" s="2">
        <v>0</v>
      </c>
      <c r="AB130" s="2">
        <v>1</v>
      </c>
      <c r="AC130" s="3">
        <v>100</v>
      </c>
      <c r="AD130" s="2">
        <v>0</v>
      </c>
      <c r="AE130" s="2">
        <v>0</v>
      </c>
      <c r="AF130" s="3">
        <v>0</v>
      </c>
      <c r="AG130" s="2">
        <v>0</v>
      </c>
      <c r="AH130" s="2">
        <v>0</v>
      </c>
      <c r="AI130" s="3">
        <v>0</v>
      </c>
      <c r="AJ130" s="2">
        <v>0</v>
      </c>
      <c r="AK130" s="2">
        <v>0</v>
      </c>
      <c r="AL130" s="27">
        <v>0</v>
      </c>
      <c r="AM130" s="31">
        <f t="shared" si="3"/>
        <v>0</v>
      </c>
      <c r="AN130" s="32">
        <f t="shared" si="4"/>
        <v>1</v>
      </c>
      <c r="AO130" s="10">
        <f t="shared" si="5"/>
        <v>20</v>
      </c>
      <c r="AP130" s="9">
        <v>51</v>
      </c>
      <c r="AQ130" s="2">
        <v>84</v>
      </c>
      <c r="AR130" s="10">
        <v>62.22</v>
      </c>
    </row>
    <row r="131" spans="2:44" x14ac:dyDescent="0.2">
      <c r="B131" s="7" t="s">
        <v>301</v>
      </c>
      <c r="C131" s="9">
        <v>0</v>
      </c>
      <c r="D131" s="2">
        <v>0</v>
      </c>
      <c r="E131" s="10">
        <v>0</v>
      </c>
      <c r="F131" s="9">
        <v>1</v>
      </c>
      <c r="G131" s="2">
        <v>1</v>
      </c>
      <c r="H131" s="10">
        <v>50</v>
      </c>
      <c r="I131" s="9">
        <v>0</v>
      </c>
      <c r="J131" s="2">
        <v>1</v>
      </c>
      <c r="K131" s="10">
        <v>100</v>
      </c>
      <c r="L131" s="9">
        <v>2</v>
      </c>
      <c r="M131" s="2">
        <v>4</v>
      </c>
      <c r="N131" s="10">
        <v>66.67</v>
      </c>
      <c r="O131" s="9">
        <v>2</v>
      </c>
      <c r="P131" s="2">
        <v>2</v>
      </c>
      <c r="Q131" s="10">
        <v>50</v>
      </c>
      <c r="R131" s="9">
        <v>0</v>
      </c>
      <c r="S131" s="2">
        <v>1</v>
      </c>
      <c r="T131" s="10">
        <v>100</v>
      </c>
      <c r="U131" s="9">
        <v>0</v>
      </c>
      <c r="V131" s="2">
        <v>0</v>
      </c>
      <c r="W131" s="10">
        <v>0</v>
      </c>
      <c r="X131" s="6">
        <v>0</v>
      </c>
      <c r="Y131" s="2">
        <v>0</v>
      </c>
      <c r="Z131" s="3">
        <v>0</v>
      </c>
      <c r="AA131" s="2">
        <v>0</v>
      </c>
      <c r="AB131" s="2">
        <v>0</v>
      </c>
      <c r="AC131" s="3">
        <v>0</v>
      </c>
      <c r="AD131" s="2">
        <v>0</v>
      </c>
      <c r="AE131" s="2">
        <v>0</v>
      </c>
      <c r="AF131" s="3">
        <v>0</v>
      </c>
      <c r="AG131" s="2">
        <v>0</v>
      </c>
      <c r="AH131" s="2">
        <v>0</v>
      </c>
      <c r="AI131" s="3">
        <v>0</v>
      </c>
      <c r="AJ131" s="2">
        <v>0</v>
      </c>
      <c r="AK131" s="2">
        <v>0</v>
      </c>
      <c r="AL131" s="27">
        <v>0</v>
      </c>
      <c r="AM131" s="31">
        <f t="shared" si="3"/>
        <v>0</v>
      </c>
      <c r="AN131" s="32">
        <f t="shared" si="4"/>
        <v>0</v>
      </c>
      <c r="AO131" s="10">
        <f t="shared" si="5"/>
        <v>0</v>
      </c>
      <c r="AP131" s="9">
        <v>5</v>
      </c>
      <c r="AQ131" s="2">
        <v>9</v>
      </c>
      <c r="AR131" s="10">
        <v>64.290000000000006</v>
      </c>
    </row>
    <row r="132" spans="2:44" x14ac:dyDescent="0.2">
      <c r="B132" s="7" t="s">
        <v>302</v>
      </c>
      <c r="C132" s="9">
        <v>0</v>
      </c>
      <c r="D132" s="2">
        <v>0</v>
      </c>
      <c r="E132" s="10">
        <v>0</v>
      </c>
      <c r="F132" s="9">
        <v>8</v>
      </c>
      <c r="G132" s="2">
        <v>2</v>
      </c>
      <c r="H132" s="10">
        <v>20</v>
      </c>
      <c r="I132" s="9">
        <v>24</v>
      </c>
      <c r="J132" s="2">
        <v>13</v>
      </c>
      <c r="K132" s="10">
        <v>35.14</v>
      </c>
      <c r="L132" s="9">
        <v>26</v>
      </c>
      <c r="M132" s="2">
        <v>15</v>
      </c>
      <c r="N132" s="10">
        <v>36.590000000000003</v>
      </c>
      <c r="O132" s="9">
        <v>12</v>
      </c>
      <c r="P132" s="2">
        <v>4</v>
      </c>
      <c r="Q132" s="10">
        <v>25</v>
      </c>
      <c r="R132" s="9">
        <v>2</v>
      </c>
      <c r="S132" s="2">
        <v>0</v>
      </c>
      <c r="T132" s="10">
        <v>0</v>
      </c>
      <c r="U132" s="9">
        <v>6</v>
      </c>
      <c r="V132" s="2">
        <v>1</v>
      </c>
      <c r="W132" s="10">
        <v>14.29</v>
      </c>
      <c r="X132" s="6">
        <v>0</v>
      </c>
      <c r="Y132" s="2">
        <v>0</v>
      </c>
      <c r="Z132" s="3">
        <v>0</v>
      </c>
      <c r="AA132" s="2">
        <v>0</v>
      </c>
      <c r="AB132" s="2">
        <v>0</v>
      </c>
      <c r="AC132" s="3">
        <v>0</v>
      </c>
      <c r="AD132" s="2">
        <v>0</v>
      </c>
      <c r="AE132" s="2">
        <v>0</v>
      </c>
      <c r="AF132" s="3">
        <v>0</v>
      </c>
      <c r="AG132" s="2">
        <v>0</v>
      </c>
      <c r="AH132" s="2">
        <v>0</v>
      </c>
      <c r="AI132" s="3">
        <v>0</v>
      </c>
      <c r="AJ132" s="2">
        <v>0</v>
      </c>
      <c r="AK132" s="2">
        <v>0</v>
      </c>
      <c r="AL132" s="27">
        <v>0</v>
      </c>
      <c r="AM132" s="31">
        <f t="shared" si="3"/>
        <v>0</v>
      </c>
      <c r="AN132" s="32">
        <f t="shared" si="4"/>
        <v>0</v>
      </c>
      <c r="AO132" s="10">
        <f t="shared" si="5"/>
        <v>0</v>
      </c>
      <c r="AP132" s="9">
        <v>78</v>
      </c>
      <c r="AQ132" s="2">
        <v>35</v>
      </c>
      <c r="AR132" s="10">
        <v>30.97</v>
      </c>
    </row>
    <row r="133" spans="2:44" x14ac:dyDescent="0.2">
      <c r="B133" s="7" t="s">
        <v>303</v>
      </c>
      <c r="C133" s="9">
        <v>0</v>
      </c>
      <c r="D133" s="2">
        <v>0</v>
      </c>
      <c r="E133" s="10">
        <v>0</v>
      </c>
      <c r="F133" s="9">
        <v>0</v>
      </c>
      <c r="G133" s="2">
        <v>1</v>
      </c>
      <c r="H133" s="10">
        <v>100</v>
      </c>
      <c r="I133" s="9">
        <v>3</v>
      </c>
      <c r="J133" s="2">
        <v>1</v>
      </c>
      <c r="K133" s="10">
        <v>25</v>
      </c>
      <c r="L133" s="9">
        <v>7</v>
      </c>
      <c r="M133" s="2">
        <v>3</v>
      </c>
      <c r="N133" s="10">
        <v>30</v>
      </c>
      <c r="O133" s="9">
        <v>3</v>
      </c>
      <c r="P133" s="2">
        <v>0</v>
      </c>
      <c r="Q133" s="10">
        <v>0</v>
      </c>
      <c r="R133" s="9">
        <v>1</v>
      </c>
      <c r="S133" s="2">
        <v>1</v>
      </c>
      <c r="T133" s="10">
        <v>50</v>
      </c>
      <c r="U133" s="9">
        <v>1</v>
      </c>
      <c r="V133" s="2">
        <v>0</v>
      </c>
      <c r="W133" s="10">
        <v>0</v>
      </c>
      <c r="X133" s="6">
        <v>0</v>
      </c>
      <c r="Y133" s="2">
        <v>0</v>
      </c>
      <c r="Z133" s="3">
        <v>0</v>
      </c>
      <c r="AA133" s="2">
        <v>0</v>
      </c>
      <c r="AB133" s="2">
        <v>0</v>
      </c>
      <c r="AC133" s="3">
        <v>0</v>
      </c>
      <c r="AD133" s="2">
        <v>0</v>
      </c>
      <c r="AE133" s="2">
        <v>0</v>
      </c>
      <c r="AF133" s="3">
        <v>0</v>
      </c>
      <c r="AG133" s="2">
        <v>0</v>
      </c>
      <c r="AH133" s="2">
        <v>0</v>
      </c>
      <c r="AI133" s="3">
        <v>0</v>
      </c>
      <c r="AJ133" s="2">
        <v>0</v>
      </c>
      <c r="AK133" s="2">
        <v>0</v>
      </c>
      <c r="AL133" s="27">
        <v>0</v>
      </c>
      <c r="AM133" s="31">
        <f t="shared" si="3"/>
        <v>0</v>
      </c>
      <c r="AN133" s="32">
        <f t="shared" si="4"/>
        <v>0</v>
      </c>
      <c r="AO133" s="10">
        <f t="shared" si="5"/>
        <v>0</v>
      </c>
      <c r="AP133" s="9">
        <v>15</v>
      </c>
      <c r="AQ133" s="2">
        <v>6</v>
      </c>
      <c r="AR133" s="10">
        <v>28.57</v>
      </c>
    </row>
    <row r="134" spans="2:44" x14ac:dyDescent="0.2">
      <c r="B134" s="7" t="s">
        <v>304</v>
      </c>
      <c r="C134" s="9">
        <v>0</v>
      </c>
      <c r="D134" s="2">
        <v>0</v>
      </c>
      <c r="E134" s="10">
        <v>0</v>
      </c>
      <c r="F134" s="9">
        <v>0</v>
      </c>
      <c r="G134" s="2">
        <v>0</v>
      </c>
      <c r="H134" s="10">
        <v>0</v>
      </c>
      <c r="I134" s="9">
        <v>0</v>
      </c>
      <c r="J134" s="2">
        <v>0</v>
      </c>
      <c r="K134" s="10">
        <v>0</v>
      </c>
      <c r="L134" s="9">
        <v>0</v>
      </c>
      <c r="M134" s="2">
        <v>0</v>
      </c>
      <c r="N134" s="10">
        <v>0</v>
      </c>
      <c r="O134" s="9">
        <v>0</v>
      </c>
      <c r="P134" s="2">
        <v>0</v>
      </c>
      <c r="Q134" s="10">
        <v>0</v>
      </c>
      <c r="R134" s="9">
        <v>0</v>
      </c>
      <c r="S134" s="2">
        <v>0</v>
      </c>
      <c r="T134" s="10">
        <v>0</v>
      </c>
      <c r="U134" s="9">
        <v>0</v>
      </c>
      <c r="V134" s="2">
        <v>0</v>
      </c>
      <c r="W134" s="10">
        <v>0</v>
      </c>
      <c r="X134" s="6">
        <v>0</v>
      </c>
      <c r="Y134" s="2">
        <v>0</v>
      </c>
      <c r="Z134" s="3">
        <v>0</v>
      </c>
      <c r="AA134" s="2">
        <v>0</v>
      </c>
      <c r="AB134" s="2">
        <v>0</v>
      </c>
      <c r="AC134" s="3">
        <v>0</v>
      </c>
      <c r="AD134" s="2">
        <v>0</v>
      </c>
      <c r="AE134" s="2">
        <v>0</v>
      </c>
      <c r="AF134" s="3">
        <v>0</v>
      </c>
      <c r="AG134" s="2">
        <v>0</v>
      </c>
      <c r="AH134" s="2">
        <v>0</v>
      </c>
      <c r="AI134" s="3">
        <v>0</v>
      </c>
      <c r="AJ134" s="2">
        <v>0</v>
      </c>
      <c r="AK134" s="2">
        <v>0</v>
      </c>
      <c r="AL134" s="27">
        <v>0</v>
      </c>
      <c r="AM134" s="31">
        <f t="shared" si="3"/>
        <v>0</v>
      </c>
      <c r="AN134" s="32">
        <f t="shared" si="4"/>
        <v>0</v>
      </c>
      <c r="AO134" s="10">
        <f t="shared" si="5"/>
        <v>0</v>
      </c>
      <c r="AP134" s="9">
        <v>0</v>
      </c>
      <c r="AQ134" s="2">
        <v>0</v>
      </c>
      <c r="AR134" s="10">
        <v>0</v>
      </c>
    </row>
    <row r="135" spans="2:44" x14ac:dyDescent="0.2">
      <c r="B135" s="7" t="s">
        <v>305</v>
      </c>
      <c r="C135" s="9">
        <v>0</v>
      </c>
      <c r="D135" s="2">
        <v>0</v>
      </c>
      <c r="E135" s="10">
        <v>0</v>
      </c>
      <c r="F135" s="9">
        <v>2</v>
      </c>
      <c r="G135" s="2">
        <v>1</v>
      </c>
      <c r="H135" s="10">
        <v>33.33</v>
      </c>
      <c r="I135" s="9">
        <v>10</v>
      </c>
      <c r="J135" s="2">
        <v>5</v>
      </c>
      <c r="K135" s="10">
        <v>33.33</v>
      </c>
      <c r="L135" s="9">
        <v>26</v>
      </c>
      <c r="M135" s="2">
        <v>3</v>
      </c>
      <c r="N135" s="10">
        <v>10.34</v>
      </c>
      <c r="O135" s="9">
        <v>12</v>
      </c>
      <c r="P135" s="2">
        <v>0</v>
      </c>
      <c r="Q135" s="10">
        <v>0</v>
      </c>
      <c r="R135" s="9">
        <v>6</v>
      </c>
      <c r="S135" s="2">
        <v>1</v>
      </c>
      <c r="T135" s="10">
        <v>14.29</v>
      </c>
      <c r="U135" s="9">
        <v>0</v>
      </c>
      <c r="V135" s="2">
        <v>0</v>
      </c>
      <c r="W135" s="10">
        <v>0</v>
      </c>
      <c r="X135" s="6">
        <v>0</v>
      </c>
      <c r="Y135" s="2">
        <v>0</v>
      </c>
      <c r="Z135" s="3">
        <v>0</v>
      </c>
      <c r="AA135" s="2">
        <v>1</v>
      </c>
      <c r="AB135" s="2">
        <v>0</v>
      </c>
      <c r="AC135" s="3">
        <v>0</v>
      </c>
      <c r="AD135" s="2">
        <v>0</v>
      </c>
      <c r="AE135" s="2">
        <v>0</v>
      </c>
      <c r="AF135" s="3">
        <v>0</v>
      </c>
      <c r="AG135" s="2">
        <v>0</v>
      </c>
      <c r="AH135" s="2">
        <v>0</v>
      </c>
      <c r="AI135" s="3">
        <v>0</v>
      </c>
      <c r="AJ135" s="2">
        <v>0</v>
      </c>
      <c r="AK135" s="2">
        <v>0</v>
      </c>
      <c r="AL135" s="27">
        <v>0</v>
      </c>
      <c r="AM135" s="31">
        <f t="shared" si="3"/>
        <v>1</v>
      </c>
      <c r="AN135" s="32">
        <f t="shared" si="4"/>
        <v>0</v>
      </c>
      <c r="AO135" s="10">
        <f t="shared" si="5"/>
        <v>0</v>
      </c>
      <c r="AP135" s="9">
        <v>57</v>
      </c>
      <c r="AQ135" s="2">
        <v>10</v>
      </c>
      <c r="AR135" s="10">
        <v>14.93</v>
      </c>
    </row>
    <row r="136" spans="2:44" x14ac:dyDescent="0.2">
      <c r="B136" s="7" t="s">
        <v>306</v>
      </c>
      <c r="C136" s="9">
        <v>0</v>
      </c>
      <c r="D136" s="2">
        <v>1</v>
      </c>
      <c r="E136" s="10">
        <v>100</v>
      </c>
      <c r="F136" s="9">
        <v>1</v>
      </c>
      <c r="G136" s="2">
        <v>4</v>
      </c>
      <c r="H136" s="10">
        <v>80</v>
      </c>
      <c r="I136" s="9">
        <v>5</v>
      </c>
      <c r="J136" s="2">
        <v>9</v>
      </c>
      <c r="K136" s="10">
        <v>64.290000000000006</v>
      </c>
      <c r="L136" s="9">
        <v>12</v>
      </c>
      <c r="M136" s="2">
        <v>16</v>
      </c>
      <c r="N136" s="10">
        <v>57.14</v>
      </c>
      <c r="O136" s="9">
        <v>7</v>
      </c>
      <c r="P136" s="2">
        <v>5</v>
      </c>
      <c r="Q136" s="10">
        <v>41.67</v>
      </c>
      <c r="R136" s="9">
        <v>1</v>
      </c>
      <c r="S136" s="2">
        <v>1</v>
      </c>
      <c r="T136" s="10">
        <v>50</v>
      </c>
      <c r="U136" s="9">
        <v>0</v>
      </c>
      <c r="V136" s="2">
        <v>1</v>
      </c>
      <c r="W136" s="10">
        <v>100</v>
      </c>
      <c r="X136" s="6">
        <v>0</v>
      </c>
      <c r="Y136" s="2">
        <v>0</v>
      </c>
      <c r="Z136" s="3">
        <v>0</v>
      </c>
      <c r="AA136" s="2">
        <v>0</v>
      </c>
      <c r="AB136" s="2">
        <v>1</v>
      </c>
      <c r="AC136" s="3">
        <v>100</v>
      </c>
      <c r="AD136" s="2">
        <v>0</v>
      </c>
      <c r="AE136" s="2">
        <v>0</v>
      </c>
      <c r="AF136" s="3">
        <v>0</v>
      </c>
      <c r="AG136" s="2">
        <v>0</v>
      </c>
      <c r="AH136" s="2">
        <v>0</v>
      </c>
      <c r="AI136" s="3">
        <v>0</v>
      </c>
      <c r="AJ136" s="2">
        <v>0</v>
      </c>
      <c r="AK136" s="2">
        <v>0</v>
      </c>
      <c r="AL136" s="27">
        <v>0</v>
      </c>
      <c r="AM136" s="31">
        <f t="shared" si="3"/>
        <v>0</v>
      </c>
      <c r="AN136" s="32">
        <f t="shared" si="4"/>
        <v>1</v>
      </c>
      <c r="AO136" s="10">
        <f t="shared" si="5"/>
        <v>20</v>
      </c>
      <c r="AP136" s="9">
        <v>26</v>
      </c>
      <c r="AQ136" s="2">
        <v>38</v>
      </c>
      <c r="AR136" s="10">
        <v>59.38</v>
      </c>
    </row>
    <row r="137" spans="2:44" x14ac:dyDescent="0.2">
      <c r="B137" s="7" t="s">
        <v>307</v>
      </c>
      <c r="C137" s="9">
        <v>0</v>
      </c>
      <c r="D137" s="2">
        <v>2</v>
      </c>
      <c r="E137" s="10">
        <v>100</v>
      </c>
      <c r="F137" s="9">
        <v>15</v>
      </c>
      <c r="G137" s="2">
        <v>21</v>
      </c>
      <c r="H137" s="10">
        <v>58.33</v>
      </c>
      <c r="I137" s="9">
        <v>52</v>
      </c>
      <c r="J137" s="2">
        <v>40</v>
      </c>
      <c r="K137" s="10">
        <v>43.48</v>
      </c>
      <c r="L137" s="9">
        <v>54</v>
      </c>
      <c r="M137" s="2">
        <v>50</v>
      </c>
      <c r="N137" s="10">
        <v>48.08</v>
      </c>
      <c r="O137" s="9">
        <v>26</v>
      </c>
      <c r="P137" s="2">
        <v>19</v>
      </c>
      <c r="Q137" s="10">
        <v>42.22</v>
      </c>
      <c r="R137" s="9">
        <v>7</v>
      </c>
      <c r="S137" s="2">
        <v>1</v>
      </c>
      <c r="T137" s="10">
        <v>12.5</v>
      </c>
      <c r="U137" s="9">
        <v>2</v>
      </c>
      <c r="V137" s="2">
        <v>1</v>
      </c>
      <c r="W137" s="10">
        <v>33.33</v>
      </c>
      <c r="X137" s="6">
        <v>2</v>
      </c>
      <c r="Y137" s="2">
        <v>2</v>
      </c>
      <c r="Z137" s="3">
        <v>50</v>
      </c>
      <c r="AA137" s="2">
        <v>1</v>
      </c>
      <c r="AB137" s="2">
        <v>2</v>
      </c>
      <c r="AC137" s="3">
        <v>66.67</v>
      </c>
      <c r="AD137" s="2">
        <v>0</v>
      </c>
      <c r="AE137" s="2">
        <v>0</v>
      </c>
      <c r="AF137" s="3">
        <v>0</v>
      </c>
      <c r="AG137" s="2">
        <v>0</v>
      </c>
      <c r="AH137" s="2">
        <v>0</v>
      </c>
      <c r="AI137" s="3">
        <v>0</v>
      </c>
      <c r="AJ137" s="2">
        <v>0</v>
      </c>
      <c r="AK137" s="2">
        <v>0</v>
      </c>
      <c r="AL137" s="27">
        <v>0</v>
      </c>
      <c r="AM137" s="31">
        <f t="shared" si="3"/>
        <v>3</v>
      </c>
      <c r="AN137" s="32">
        <f t="shared" si="4"/>
        <v>4</v>
      </c>
      <c r="AO137" s="10">
        <f t="shared" si="5"/>
        <v>23.334</v>
      </c>
      <c r="AP137" s="9">
        <v>159</v>
      </c>
      <c r="AQ137" s="2">
        <v>138</v>
      </c>
      <c r="AR137" s="10">
        <v>46.46</v>
      </c>
    </row>
    <row r="138" spans="2:44" x14ac:dyDescent="0.2">
      <c r="B138" s="7" t="s">
        <v>308</v>
      </c>
      <c r="C138" s="9">
        <v>0</v>
      </c>
      <c r="D138" s="2">
        <v>1</v>
      </c>
      <c r="E138" s="10">
        <v>100</v>
      </c>
      <c r="F138" s="9">
        <v>0</v>
      </c>
      <c r="G138" s="2">
        <v>0</v>
      </c>
      <c r="H138" s="10">
        <v>0</v>
      </c>
      <c r="I138" s="9">
        <v>0</v>
      </c>
      <c r="J138" s="2">
        <v>0</v>
      </c>
      <c r="K138" s="10">
        <v>0</v>
      </c>
      <c r="L138" s="9">
        <v>1</v>
      </c>
      <c r="M138" s="2">
        <v>0</v>
      </c>
      <c r="N138" s="10">
        <v>0</v>
      </c>
      <c r="O138" s="9">
        <v>0</v>
      </c>
      <c r="P138" s="2">
        <v>0</v>
      </c>
      <c r="Q138" s="10">
        <v>0</v>
      </c>
      <c r="R138" s="9">
        <v>0</v>
      </c>
      <c r="S138" s="2">
        <v>1</v>
      </c>
      <c r="T138" s="10">
        <v>100</v>
      </c>
      <c r="U138" s="9">
        <v>0</v>
      </c>
      <c r="V138" s="2">
        <v>0</v>
      </c>
      <c r="W138" s="10">
        <v>0</v>
      </c>
      <c r="X138" s="6">
        <v>0</v>
      </c>
      <c r="Y138" s="2">
        <v>0</v>
      </c>
      <c r="Z138" s="3">
        <v>0</v>
      </c>
      <c r="AA138" s="2">
        <v>0</v>
      </c>
      <c r="AB138" s="2">
        <v>0</v>
      </c>
      <c r="AC138" s="3">
        <v>0</v>
      </c>
      <c r="AD138" s="2">
        <v>0</v>
      </c>
      <c r="AE138" s="2">
        <v>0</v>
      </c>
      <c r="AF138" s="3">
        <v>0</v>
      </c>
      <c r="AG138" s="2">
        <v>0</v>
      </c>
      <c r="AH138" s="2">
        <v>0</v>
      </c>
      <c r="AI138" s="3">
        <v>0</v>
      </c>
      <c r="AJ138" s="2">
        <v>0</v>
      </c>
      <c r="AK138" s="2">
        <v>0</v>
      </c>
      <c r="AL138" s="27">
        <v>0</v>
      </c>
      <c r="AM138" s="31">
        <f t="shared" si="3"/>
        <v>0</v>
      </c>
      <c r="AN138" s="32">
        <f t="shared" si="4"/>
        <v>0</v>
      </c>
      <c r="AO138" s="10">
        <f t="shared" si="5"/>
        <v>0</v>
      </c>
      <c r="AP138" s="9">
        <v>1</v>
      </c>
      <c r="AQ138" s="2">
        <v>2</v>
      </c>
      <c r="AR138" s="10">
        <v>66.67</v>
      </c>
    </row>
    <row r="139" spans="2:44" x14ac:dyDescent="0.2">
      <c r="B139" s="7" t="s">
        <v>309</v>
      </c>
      <c r="C139" s="9">
        <v>0</v>
      </c>
      <c r="D139" s="2">
        <v>0</v>
      </c>
      <c r="E139" s="10">
        <v>0</v>
      </c>
      <c r="F139" s="9">
        <v>1</v>
      </c>
      <c r="G139" s="2">
        <v>4</v>
      </c>
      <c r="H139" s="10">
        <v>80</v>
      </c>
      <c r="I139" s="9">
        <v>6</v>
      </c>
      <c r="J139" s="2">
        <v>16</v>
      </c>
      <c r="K139" s="10">
        <v>72.73</v>
      </c>
      <c r="L139" s="9">
        <v>5</v>
      </c>
      <c r="M139" s="2">
        <v>18</v>
      </c>
      <c r="N139" s="10">
        <v>78.260000000000005</v>
      </c>
      <c r="O139" s="9">
        <v>5</v>
      </c>
      <c r="P139" s="2">
        <v>11</v>
      </c>
      <c r="Q139" s="10">
        <v>68.75</v>
      </c>
      <c r="R139" s="9">
        <v>2</v>
      </c>
      <c r="S139" s="2">
        <v>2</v>
      </c>
      <c r="T139" s="10">
        <v>50</v>
      </c>
      <c r="U139" s="9">
        <v>0</v>
      </c>
      <c r="V139" s="2">
        <v>0</v>
      </c>
      <c r="W139" s="10">
        <v>0</v>
      </c>
      <c r="X139" s="6">
        <v>0</v>
      </c>
      <c r="Y139" s="2">
        <v>0</v>
      </c>
      <c r="Z139" s="3">
        <v>0</v>
      </c>
      <c r="AA139" s="2">
        <v>0</v>
      </c>
      <c r="AB139" s="2">
        <v>0</v>
      </c>
      <c r="AC139" s="3">
        <v>0</v>
      </c>
      <c r="AD139" s="2">
        <v>0</v>
      </c>
      <c r="AE139" s="2">
        <v>0</v>
      </c>
      <c r="AF139" s="3">
        <v>0</v>
      </c>
      <c r="AG139" s="2">
        <v>0</v>
      </c>
      <c r="AH139" s="2">
        <v>0</v>
      </c>
      <c r="AI139" s="3">
        <v>0</v>
      </c>
      <c r="AJ139" s="2">
        <v>0</v>
      </c>
      <c r="AK139" s="2">
        <v>0</v>
      </c>
      <c r="AL139" s="27">
        <v>0</v>
      </c>
      <c r="AM139" s="31">
        <f t="shared" si="3"/>
        <v>0</v>
      </c>
      <c r="AN139" s="32">
        <f t="shared" si="4"/>
        <v>0</v>
      </c>
      <c r="AO139" s="10">
        <f t="shared" si="5"/>
        <v>0</v>
      </c>
      <c r="AP139" s="9">
        <v>19</v>
      </c>
      <c r="AQ139" s="2">
        <v>51</v>
      </c>
      <c r="AR139" s="10">
        <v>72.86</v>
      </c>
    </row>
    <row r="140" spans="2:44" ht="28" x14ac:dyDescent="0.2">
      <c r="B140" s="7" t="s">
        <v>310</v>
      </c>
      <c r="C140" s="9">
        <v>0</v>
      </c>
      <c r="D140" s="2">
        <v>0</v>
      </c>
      <c r="E140" s="10">
        <v>0</v>
      </c>
      <c r="F140" s="9">
        <v>4</v>
      </c>
      <c r="G140" s="2">
        <v>2</v>
      </c>
      <c r="H140" s="10">
        <v>33.33</v>
      </c>
      <c r="I140" s="9">
        <v>4</v>
      </c>
      <c r="J140" s="2">
        <v>4</v>
      </c>
      <c r="K140" s="10">
        <v>50</v>
      </c>
      <c r="L140" s="9">
        <v>0</v>
      </c>
      <c r="M140" s="2">
        <v>8</v>
      </c>
      <c r="N140" s="10">
        <v>100</v>
      </c>
      <c r="O140" s="9">
        <v>3</v>
      </c>
      <c r="P140" s="2">
        <v>1</v>
      </c>
      <c r="Q140" s="10">
        <v>25</v>
      </c>
      <c r="R140" s="9">
        <v>0</v>
      </c>
      <c r="S140" s="2">
        <v>0</v>
      </c>
      <c r="T140" s="10">
        <v>0</v>
      </c>
      <c r="U140" s="9">
        <v>0</v>
      </c>
      <c r="V140" s="2">
        <v>0</v>
      </c>
      <c r="W140" s="10">
        <v>0</v>
      </c>
      <c r="X140" s="6">
        <v>0</v>
      </c>
      <c r="Y140" s="2">
        <v>0</v>
      </c>
      <c r="Z140" s="3">
        <v>0</v>
      </c>
      <c r="AA140" s="2">
        <v>0</v>
      </c>
      <c r="AB140" s="2">
        <v>0</v>
      </c>
      <c r="AC140" s="3">
        <v>0</v>
      </c>
      <c r="AD140" s="2">
        <v>0</v>
      </c>
      <c r="AE140" s="2">
        <v>0</v>
      </c>
      <c r="AF140" s="3">
        <v>0</v>
      </c>
      <c r="AG140" s="2">
        <v>0</v>
      </c>
      <c r="AH140" s="2">
        <v>0</v>
      </c>
      <c r="AI140" s="3">
        <v>0</v>
      </c>
      <c r="AJ140" s="2">
        <v>0</v>
      </c>
      <c r="AK140" s="2">
        <v>0</v>
      </c>
      <c r="AL140" s="27">
        <v>0</v>
      </c>
      <c r="AM140" s="31">
        <f t="shared" ref="AM140:AM203" si="6">X140+AA140+AD140+AG140+AJ140</f>
        <v>0</v>
      </c>
      <c r="AN140" s="32">
        <f t="shared" ref="AN140:AN203" si="7">Y140+AB140+AE140+AH140+AK140</f>
        <v>0</v>
      </c>
      <c r="AO140" s="10">
        <f t="shared" ref="AO140:AO203" si="8">AVERAGE(Z140,AC140,AF140,AI140,AL140)</f>
        <v>0</v>
      </c>
      <c r="AP140" s="9">
        <v>11</v>
      </c>
      <c r="AQ140" s="2">
        <v>15</v>
      </c>
      <c r="AR140" s="10">
        <v>57.69</v>
      </c>
    </row>
    <row r="141" spans="2:44" x14ac:dyDescent="0.2">
      <c r="B141" s="7" t="s">
        <v>311</v>
      </c>
      <c r="C141" s="9">
        <v>0</v>
      </c>
      <c r="D141" s="2">
        <v>0</v>
      </c>
      <c r="E141" s="10">
        <v>0</v>
      </c>
      <c r="F141" s="9">
        <v>0</v>
      </c>
      <c r="G141" s="2">
        <v>0</v>
      </c>
      <c r="H141" s="10">
        <v>0</v>
      </c>
      <c r="I141" s="9">
        <v>0</v>
      </c>
      <c r="J141" s="2">
        <v>0</v>
      </c>
      <c r="K141" s="10">
        <v>0</v>
      </c>
      <c r="L141" s="9">
        <v>0</v>
      </c>
      <c r="M141" s="2">
        <v>0</v>
      </c>
      <c r="N141" s="10">
        <v>0</v>
      </c>
      <c r="O141" s="9">
        <v>0</v>
      </c>
      <c r="P141" s="2">
        <v>0</v>
      </c>
      <c r="Q141" s="10">
        <v>0</v>
      </c>
      <c r="R141" s="9">
        <v>0</v>
      </c>
      <c r="S141" s="2">
        <v>0</v>
      </c>
      <c r="T141" s="10">
        <v>0</v>
      </c>
      <c r="U141" s="9">
        <v>0</v>
      </c>
      <c r="V141" s="2">
        <v>0</v>
      </c>
      <c r="W141" s="10">
        <v>0</v>
      </c>
      <c r="X141" s="6">
        <v>0</v>
      </c>
      <c r="Y141" s="2">
        <v>0</v>
      </c>
      <c r="Z141" s="3">
        <v>0</v>
      </c>
      <c r="AA141" s="2">
        <v>0</v>
      </c>
      <c r="AB141" s="2">
        <v>0</v>
      </c>
      <c r="AC141" s="3">
        <v>0</v>
      </c>
      <c r="AD141" s="2">
        <v>0</v>
      </c>
      <c r="AE141" s="2">
        <v>0</v>
      </c>
      <c r="AF141" s="3">
        <v>0</v>
      </c>
      <c r="AG141" s="2">
        <v>0</v>
      </c>
      <c r="AH141" s="2">
        <v>0</v>
      </c>
      <c r="AI141" s="3">
        <v>0</v>
      </c>
      <c r="AJ141" s="2">
        <v>0</v>
      </c>
      <c r="AK141" s="2">
        <v>0</v>
      </c>
      <c r="AL141" s="27">
        <v>0</v>
      </c>
      <c r="AM141" s="31">
        <f t="shared" si="6"/>
        <v>0</v>
      </c>
      <c r="AN141" s="32">
        <f t="shared" si="7"/>
        <v>0</v>
      </c>
      <c r="AO141" s="10">
        <f t="shared" si="8"/>
        <v>0</v>
      </c>
      <c r="AP141" s="9">
        <v>0</v>
      </c>
      <c r="AQ141" s="2">
        <v>0</v>
      </c>
      <c r="AR141" s="10">
        <v>0</v>
      </c>
    </row>
    <row r="142" spans="2:44" x14ac:dyDescent="0.2">
      <c r="B142" s="7" t="s">
        <v>312</v>
      </c>
      <c r="C142" s="9">
        <v>0</v>
      </c>
      <c r="D142" s="2">
        <v>3</v>
      </c>
      <c r="E142" s="10">
        <v>100</v>
      </c>
      <c r="F142" s="9">
        <v>4</v>
      </c>
      <c r="G142" s="2">
        <v>11</v>
      </c>
      <c r="H142" s="10">
        <v>73.33</v>
      </c>
      <c r="I142" s="9">
        <v>26</v>
      </c>
      <c r="J142" s="2">
        <v>21</v>
      </c>
      <c r="K142" s="10">
        <v>44.68</v>
      </c>
      <c r="L142" s="9">
        <v>35</v>
      </c>
      <c r="M142" s="2">
        <v>18</v>
      </c>
      <c r="N142" s="10">
        <v>33.96</v>
      </c>
      <c r="O142" s="9">
        <v>26</v>
      </c>
      <c r="P142" s="2">
        <v>16</v>
      </c>
      <c r="Q142" s="10">
        <v>38.1</v>
      </c>
      <c r="R142" s="9">
        <v>5</v>
      </c>
      <c r="S142" s="2">
        <v>3</v>
      </c>
      <c r="T142" s="10">
        <v>37.5</v>
      </c>
      <c r="U142" s="9">
        <v>2</v>
      </c>
      <c r="V142" s="2">
        <v>0</v>
      </c>
      <c r="W142" s="10">
        <v>0</v>
      </c>
      <c r="X142" s="6">
        <v>0</v>
      </c>
      <c r="Y142" s="2">
        <v>3</v>
      </c>
      <c r="Z142" s="3">
        <v>100</v>
      </c>
      <c r="AA142" s="2">
        <v>1</v>
      </c>
      <c r="AB142" s="2">
        <v>0</v>
      </c>
      <c r="AC142" s="3">
        <v>0</v>
      </c>
      <c r="AD142" s="2">
        <v>0</v>
      </c>
      <c r="AE142" s="2">
        <v>0</v>
      </c>
      <c r="AF142" s="3">
        <v>0</v>
      </c>
      <c r="AG142" s="2">
        <v>0</v>
      </c>
      <c r="AH142" s="2">
        <v>0</v>
      </c>
      <c r="AI142" s="3">
        <v>0</v>
      </c>
      <c r="AJ142" s="2">
        <v>0</v>
      </c>
      <c r="AK142" s="2">
        <v>0</v>
      </c>
      <c r="AL142" s="27">
        <v>0</v>
      </c>
      <c r="AM142" s="31">
        <f t="shared" si="6"/>
        <v>1</v>
      </c>
      <c r="AN142" s="32">
        <f t="shared" si="7"/>
        <v>3</v>
      </c>
      <c r="AO142" s="10">
        <f t="shared" si="8"/>
        <v>20</v>
      </c>
      <c r="AP142" s="9">
        <v>99</v>
      </c>
      <c r="AQ142" s="2">
        <v>75</v>
      </c>
      <c r="AR142" s="10">
        <v>43.1</v>
      </c>
    </row>
    <row r="143" spans="2:44" x14ac:dyDescent="0.2">
      <c r="B143" s="7" t="s">
        <v>313</v>
      </c>
      <c r="C143" s="9">
        <v>0</v>
      </c>
      <c r="D143" s="2">
        <v>0</v>
      </c>
      <c r="E143" s="10">
        <v>0</v>
      </c>
      <c r="F143" s="9">
        <v>1</v>
      </c>
      <c r="G143" s="2">
        <v>2</v>
      </c>
      <c r="H143" s="10">
        <v>66.67</v>
      </c>
      <c r="I143" s="9">
        <v>5</v>
      </c>
      <c r="J143" s="2">
        <v>4</v>
      </c>
      <c r="K143" s="10">
        <v>44.44</v>
      </c>
      <c r="L143" s="9">
        <v>11</v>
      </c>
      <c r="M143" s="2">
        <v>2</v>
      </c>
      <c r="N143" s="10">
        <v>15.38</v>
      </c>
      <c r="O143" s="9">
        <v>9</v>
      </c>
      <c r="P143" s="2">
        <v>3</v>
      </c>
      <c r="Q143" s="10">
        <v>25</v>
      </c>
      <c r="R143" s="9">
        <v>2</v>
      </c>
      <c r="S143" s="2">
        <v>5</v>
      </c>
      <c r="T143" s="10">
        <v>71.430000000000007</v>
      </c>
      <c r="U143" s="9">
        <v>2</v>
      </c>
      <c r="V143" s="2">
        <v>1</v>
      </c>
      <c r="W143" s="10">
        <v>33.33</v>
      </c>
      <c r="X143" s="6">
        <v>1</v>
      </c>
      <c r="Y143" s="2">
        <v>0</v>
      </c>
      <c r="Z143" s="3">
        <v>0</v>
      </c>
      <c r="AA143" s="2">
        <v>0</v>
      </c>
      <c r="AB143" s="2">
        <v>0</v>
      </c>
      <c r="AC143" s="3">
        <v>0</v>
      </c>
      <c r="AD143" s="2">
        <v>0</v>
      </c>
      <c r="AE143" s="2">
        <v>0</v>
      </c>
      <c r="AF143" s="3">
        <v>0</v>
      </c>
      <c r="AG143" s="2">
        <v>0</v>
      </c>
      <c r="AH143" s="2">
        <v>0</v>
      </c>
      <c r="AI143" s="3">
        <v>0</v>
      </c>
      <c r="AJ143" s="2">
        <v>0</v>
      </c>
      <c r="AK143" s="2">
        <v>0</v>
      </c>
      <c r="AL143" s="27">
        <v>0</v>
      </c>
      <c r="AM143" s="31">
        <f t="shared" si="6"/>
        <v>1</v>
      </c>
      <c r="AN143" s="32">
        <f t="shared" si="7"/>
        <v>0</v>
      </c>
      <c r="AO143" s="10">
        <f t="shared" si="8"/>
        <v>0</v>
      </c>
      <c r="AP143" s="9">
        <v>31</v>
      </c>
      <c r="AQ143" s="2">
        <v>17</v>
      </c>
      <c r="AR143" s="10">
        <v>35.42</v>
      </c>
    </row>
    <row r="144" spans="2:44" x14ac:dyDescent="0.2">
      <c r="B144" s="7" t="s">
        <v>314</v>
      </c>
      <c r="C144" s="9">
        <v>0</v>
      </c>
      <c r="D144" s="2">
        <v>0</v>
      </c>
      <c r="E144" s="10">
        <v>0</v>
      </c>
      <c r="F144" s="9">
        <v>3</v>
      </c>
      <c r="G144" s="2">
        <v>10</v>
      </c>
      <c r="H144" s="10">
        <v>76.92</v>
      </c>
      <c r="I144" s="9">
        <v>15</v>
      </c>
      <c r="J144" s="2">
        <v>12</v>
      </c>
      <c r="K144" s="10">
        <v>44.44</v>
      </c>
      <c r="L144" s="9">
        <v>9</v>
      </c>
      <c r="M144" s="2">
        <v>7</v>
      </c>
      <c r="N144" s="10">
        <v>43.75</v>
      </c>
      <c r="O144" s="9">
        <v>2</v>
      </c>
      <c r="P144" s="2">
        <v>4</v>
      </c>
      <c r="Q144" s="10">
        <v>66.67</v>
      </c>
      <c r="R144" s="9">
        <v>1</v>
      </c>
      <c r="S144" s="2">
        <v>0</v>
      </c>
      <c r="T144" s="10">
        <v>0</v>
      </c>
      <c r="U144" s="9">
        <v>0</v>
      </c>
      <c r="V144" s="2">
        <v>0</v>
      </c>
      <c r="W144" s="10">
        <v>0</v>
      </c>
      <c r="X144" s="6">
        <v>0</v>
      </c>
      <c r="Y144" s="2">
        <v>0</v>
      </c>
      <c r="Z144" s="3">
        <v>0</v>
      </c>
      <c r="AA144" s="2">
        <v>0</v>
      </c>
      <c r="AB144" s="2">
        <v>0</v>
      </c>
      <c r="AC144" s="3">
        <v>0</v>
      </c>
      <c r="AD144" s="2">
        <v>0</v>
      </c>
      <c r="AE144" s="2">
        <v>0</v>
      </c>
      <c r="AF144" s="3">
        <v>0</v>
      </c>
      <c r="AG144" s="2">
        <v>0</v>
      </c>
      <c r="AH144" s="2">
        <v>0</v>
      </c>
      <c r="AI144" s="3">
        <v>0</v>
      </c>
      <c r="AJ144" s="2">
        <v>0</v>
      </c>
      <c r="AK144" s="2">
        <v>0</v>
      </c>
      <c r="AL144" s="27">
        <v>0</v>
      </c>
      <c r="AM144" s="31">
        <f t="shared" si="6"/>
        <v>0</v>
      </c>
      <c r="AN144" s="32">
        <f t="shared" si="7"/>
        <v>0</v>
      </c>
      <c r="AO144" s="10">
        <f t="shared" si="8"/>
        <v>0</v>
      </c>
      <c r="AP144" s="9">
        <v>30</v>
      </c>
      <c r="AQ144" s="2">
        <v>33</v>
      </c>
      <c r="AR144" s="10">
        <v>52.38</v>
      </c>
    </row>
    <row r="145" spans="2:44" x14ac:dyDescent="0.2">
      <c r="B145" s="7" t="s">
        <v>315</v>
      </c>
      <c r="C145" s="9">
        <v>0</v>
      </c>
      <c r="D145" s="2">
        <v>0</v>
      </c>
      <c r="E145" s="10">
        <v>0</v>
      </c>
      <c r="F145" s="9">
        <v>1</v>
      </c>
      <c r="G145" s="2">
        <v>1</v>
      </c>
      <c r="H145" s="10">
        <v>50</v>
      </c>
      <c r="I145" s="9">
        <v>3</v>
      </c>
      <c r="J145" s="2">
        <v>2</v>
      </c>
      <c r="K145" s="10">
        <v>40</v>
      </c>
      <c r="L145" s="9">
        <v>4</v>
      </c>
      <c r="M145" s="2">
        <v>4</v>
      </c>
      <c r="N145" s="10">
        <v>50</v>
      </c>
      <c r="O145" s="9">
        <v>4</v>
      </c>
      <c r="P145" s="2">
        <v>2</v>
      </c>
      <c r="Q145" s="10">
        <v>33.33</v>
      </c>
      <c r="R145" s="9">
        <v>1</v>
      </c>
      <c r="S145" s="2">
        <v>1</v>
      </c>
      <c r="T145" s="10">
        <v>50</v>
      </c>
      <c r="U145" s="9">
        <v>0</v>
      </c>
      <c r="V145" s="2">
        <v>1</v>
      </c>
      <c r="W145" s="10">
        <v>100</v>
      </c>
      <c r="X145" s="6">
        <v>0</v>
      </c>
      <c r="Y145" s="2">
        <v>0</v>
      </c>
      <c r="Z145" s="3">
        <v>0</v>
      </c>
      <c r="AA145" s="2">
        <v>0</v>
      </c>
      <c r="AB145" s="2">
        <v>0</v>
      </c>
      <c r="AC145" s="3">
        <v>0</v>
      </c>
      <c r="AD145" s="2">
        <v>0</v>
      </c>
      <c r="AE145" s="2">
        <v>0</v>
      </c>
      <c r="AF145" s="3">
        <v>0</v>
      </c>
      <c r="AG145" s="2">
        <v>0</v>
      </c>
      <c r="AH145" s="2">
        <v>0</v>
      </c>
      <c r="AI145" s="3">
        <v>0</v>
      </c>
      <c r="AJ145" s="2">
        <v>0</v>
      </c>
      <c r="AK145" s="2">
        <v>0</v>
      </c>
      <c r="AL145" s="27">
        <v>0</v>
      </c>
      <c r="AM145" s="31">
        <f t="shared" si="6"/>
        <v>0</v>
      </c>
      <c r="AN145" s="32">
        <f t="shared" si="7"/>
        <v>0</v>
      </c>
      <c r="AO145" s="10">
        <f t="shared" si="8"/>
        <v>0</v>
      </c>
      <c r="AP145" s="9">
        <v>13</v>
      </c>
      <c r="AQ145" s="2">
        <v>11</v>
      </c>
      <c r="AR145" s="10">
        <v>45.83</v>
      </c>
    </row>
    <row r="146" spans="2:44" x14ac:dyDescent="0.2">
      <c r="B146" s="7" t="s">
        <v>316</v>
      </c>
      <c r="C146" s="9">
        <v>0</v>
      </c>
      <c r="D146" s="2">
        <v>0</v>
      </c>
      <c r="E146" s="10">
        <v>0</v>
      </c>
      <c r="F146" s="9">
        <v>0</v>
      </c>
      <c r="G146" s="2">
        <v>0</v>
      </c>
      <c r="H146" s="10">
        <v>0</v>
      </c>
      <c r="I146" s="9">
        <v>0</v>
      </c>
      <c r="J146" s="2">
        <v>0</v>
      </c>
      <c r="K146" s="10">
        <v>0</v>
      </c>
      <c r="L146" s="9">
        <v>0</v>
      </c>
      <c r="M146" s="2">
        <v>0</v>
      </c>
      <c r="N146" s="10">
        <v>0</v>
      </c>
      <c r="O146" s="9">
        <v>0</v>
      </c>
      <c r="P146" s="2">
        <v>0</v>
      </c>
      <c r="Q146" s="10">
        <v>0</v>
      </c>
      <c r="R146" s="9">
        <v>0</v>
      </c>
      <c r="S146" s="2">
        <v>0</v>
      </c>
      <c r="T146" s="10">
        <v>0</v>
      </c>
      <c r="U146" s="9">
        <v>0</v>
      </c>
      <c r="V146" s="2">
        <v>0</v>
      </c>
      <c r="W146" s="10">
        <v>0</v>
      </c>
      <c r="X146" s="6">
        <v>0</v>
      </c>
      <c r="Y146" s="2">
        <v>0</v>
      </c>
      <c r="Z146" s="3">
        <v>0</v>
      </c>
      <c r="AA146" s="2">
        <v>0</v>
      </c>
      <c r="AB146" s="2">
        <v>0</v>
      </c>
      <c r="AC146" s="3">
        <v>0</v>
      </c>
      <c r="AD146" s="2">
        <v>0</v>
      </c>
      <c r="AE146" s="2">
        <v>0</v>
      </c>
      <c r="AF146" s="3">
        <v>0</v>
      </c>
      <c r="AG146" s="2">
        <v>0</v>
      </c>
      <c r="AH146" s="2">
        <v>0</v>
      </c>
      <c r="AI146" s="3">
        <v>0</v>
      </c>
      <c r="AJ146" s="2">
        <v>0</v>
      </c>
      <c r="AK146" s="2">
        <v>0</v>
      </c>
      <c r="AL146" s="27">
        <v>0</v>
      </c>
      <c r="AM146" s="31">
        <f t="shared" si="6"/>
        <v>0</v>
      </c>
      <c r="AN146" s="32">
        <f t="shared" si="7"/>
        <v>0</v>
      </c>
      <c r="AO146" s="10">
        <f t="shared" si="8"/>
        <v>0</v>
      </c>
      <c r="AP146" s="9">
        <v>0</v>
      </c>
      <c r="AQ146" s="2">
        <v>0</v>
      </c>
      <c r="AR146" s="10">
        <v>0</v>
      </c>
    </row>
    <row r="147" spans="2:44" x14ac:dyDescent="0.2">
      <c r="B147" s="7" t="s">
        <v>317</v>
      </c>
      <c r="C147" s="9">
        <v>1</v>
      </c>
      <c r="D147" s="2">
        <v>3</v>
      </c>
      <c r="E147" s="10">
        <v>75</v>
      </c>
      <c r="F147" s="9">
        <v>31</v>
      </c>
      <c r="G147" s="2">
        <v>10</v>
      </c>
      <c r="H147" s="10">
        <v>24.39</v>
      </c>
      <c r="I147" s="9">
        <v>104</v>
      </c>
      <c r="J147" s="2">
        <v>37</v>
      </c>
      <c r="K147" s="10">
        <v>26.24</v>
      </c>
      <c r="L147" s="9">
        <v>85</v>
      </c>
      <c r="M147" s="2">
        <v>26</v>
      </c>
      <c r="N147" s="10">
        <v>23.42</v>
      </c>
      <c r="O147" s="9">
        <v>27</v>
      </c>
      <c r="P147" s="2">
        <v>10</v>
      </c>
      <c r="Q147" s="10">
        <v>27.03</v>
      </c>
      <c r="R147" s="9">
        <v>4</v>
      </c>
      <c r="S147" s="2">
        <v>0</v>
      </c>
      <c r="T147" s="10">
        <v>0</v>
      </c>
      <c r="U147" s="9">
        <v>2</v>
      </c>
      <c r="V147" s="2">
        <v>0</v>
      </c>
      <c r="W147" s="10">
        <v>0</v>
      </c>
      <c r="X147" s="6">
        <v>1</v>
      </c>
      <c r="Y147" s="2">
        <v>0</v>
      </c>
      <c r="Z147" s="3">
        <v>0</v>
      </c>
      <c r="AA147" s="2">
        <v>0</v>
      </c>
      <c r="AB147" s="2">
        <v>0</v>
      </c>
      <c r="AC147" s="3">
        <v>0</v>
      </c>
      <c r="AD147" s="2">
        <v>0</v>
      </c>
      <c r="AE147" s="2">
        <v>0</v>
      </c>
      <c r="AF147" s="3">
        <v>0</v>
      </c>
      <c r="AG147" s="2">
        <v>0</v>
      </c>
      <c r="AH147" s="2">
        <v>0</v>
      </c>
      <c r="AI147" s="3">
        <v>0</v>
      </c>
      <c r="AJ147" s="2">
        <v>0</v>
      </c>
      <c r="AK147" s="2">
        <v>0</v>
      </c>
      <c r="AL147" s="27">
        <v>0</v>
      </c>
      <c r="AM147" s="31">
        <f t="shared" si="6"/>
        <v>1</v>
      </c>
      <c r="AN147" s="32">
        <f t="shared" si="7"/>
        <v>0</v>
      </c>
      <c r="AO147" s="10">
        <f t="shared" si="8"/>
        <v>0</v>
      </c>
      <c r="AP147" s="9">
        <v>255</v>
      </c>
      <c r="AQ147" s="2">
        <v>86</v>
      </c>
      <c r="AR147" s="10">
        <v>25.22</v>
      </c>
    </row>
    <row r="148" spans="2:44" x14ac:dyDescent="0.2">
      <c r="B148" s="7" t="s">
        <v>318</v>
      </c>
      <c r="C148" s="9">
        <v>0</v>
      </c>
      <c r="D148" s="2">
        <v>0</v>
      </c>
      <c r="E148" s="10">
        <v>0</v>
      </c>
      <c r="F148" s="9">
        <v>25</v>
      </c>
      <c r="G148" s="2">
        <v>47</v>
      </c>
      <c r="H148" s="10">
        <v>65.28</v>
      </c>
      <c r="I148" s="9">
        <v>55</v>
      </c>
      <c r="J148" s="2">
        <v>57</v>
      </c>
      <c r="K148" s="10">
        <v>50.89</v>
      </c>
      <c r="L148" s="9">
        <v>90</v>
      </c>
      <c r="M148" s="2">
        <v>67</v>
      </c>
      <c r="N148" s="10">
        <v>42.68</v>
      </c>
      <c r="O148" s="9">
        <v>76</v>
      </c>
      <c r="P148" s="2">
        <v>61</v>
      </c>
      <c r="Q148" s="10">
        <v>44.53</v>
      </c>
      <c r="R148" s="9">
        <v>22</v>
      </c>
      <c r="S148" s="2">
        <v>13</v>
      </c>
      <c r="T148" s="10">
        <v>37.14</v>
      </c>
      <c r="U148" s="9">
        <v>12</v>
      </c>
      <c r="V148" s="2">
        <v>6</v>
      </c>
      <c r="W148" s="10">
        <v>33.33</v>
      </c>
      <c r="X148" s="6">
        <v>0</v>
      </c>
      <c r="Y148" s="2">
        <v>1</v>
      </c>
      <c r="Z148" s="3">
        <v>100</v>
      </c>
      <c r="AA148" s="2">
        <v>0</v>
      </c>
      <c r="AB148" s="2">
        <v>1</v>
      </c>
      <c r="AC148" s="3">
        <v>100</v>
      </c>
      <c r="AD148" s="2">
        <v>0</v>
      </c>
      <c r="AE148" s="2">
        <v>0</v>
      </c>
      <c r="AF148" s="3">
        <v>0</v>
      </c>
      <c r="AG148" s="2">
        <v>0</v>
      </c>
      <c r="AH148" s="2">
        <v>0</v>
      </c>
      <c r="AI148" s="3">
        <v>0</v>
      </c>
      <c r="AJ148" s="2">
        <v>0</v>
      </c>
      <c r="AK148" s="2">
        <v>0</v>
      </c>
      <c r="AL148" s="27">
        <v>0</v>
      </c>
      <c r="AM148" s="31">
        <f t="shared" si="6"/>
        <v>0</v>
      </c>
      <c r="AN148" s="32">
        <f t="shared" si="7"/>
        <v>2</v>
      </c>
      <c r="AO148" s="10">
        <f t="shared" si="8"/>
        <v>40</v>
      </c>
      <c r="AP148" s="9">
        <v>280</v>
      </c>
      <c r="AQ148" s="2">
        <v>253</v>
      </c>
      <c r="AR148" s="10">
        <v>47.47</v>
      </c>
    </row>
    <row r="149" spans="2:44" ht="28" x14ac:dyDescent="0.2">
      <c r="B149" s="7" t="s">
        <v>319</v>
      </c>
      <c r="C149" s="9">
        <v>0</v>
      </c>
      <c r="D149" s="2">
        <v>0</v>
      </c>
      <c r="E149" s="10">
        <v>0</v>
      </c>
      <c r="F149" s="9">
        <v>0</v>
      </c>
      <c r="G149" s="2">
        <v>0</v>
      </c>
      <c r="H149" s="10">
        <v>0</v>
      </c>
      <c r="I149" s="9">
        <v>0</v>
      </c>
      <c r="J149" s="2">
        <v>0</v>
      </c>
      <c r="K149" s="10">
        <v>0</v>
      </c>
      <c r="L149" s="9">
        <v>0</v>
      </c>
      <c r="M149" s="2">
        <v>0</v>
      </c>
      <c r="N149" s="10">
        <v>0</v>
      </c>
      <c r="O149" s="9">
        <v>0</v>
      </c>
      <c r="P149" s="2">
        <v>0</v>
      </c>
      <c r="Q149" s="10">
        <v>0</v>
      </c>
      <c r="R149" s="9">
        <v>0</v>
      </c>
      <c r="S149" s="2">
        <v>0</v>
      </c>
      <c r="T149" s="10">
        <v>0</v>
      </c>
      <c r="U149" s="9">
        <v>0</v>
      </c>
      <c r="V149" s="2">
        <v>0</v>
      </c>
      <c r="W149" s="10">
        <v>0</v>
      </c>
      <c r="X149" s="6">
        <v>0</v>
      </c>
      <c r="Y149" s="2">
        <v>0</v>
      </c>
      <c r="Z149" s="3">
        <v>0</v>
      </c>
      <c r="AA149" s="2">
        <v>0</v>
      </c>
      <c r="AB149" s="2">
        <v>0</v>
      </c>
      <c r="AC149" s="3">
        <v>0</v>
      </c>
      <c r="AD149" s="2">
        <v>0</v>
      </c>
      <c r="AE149" s="2">
        <v>0</v>
      </c>
      <c r="AF149" s="3">
        <v>0</v>
      </c>
      <c r="AG149" s="2">
        <v>0</v>
      </c>
      <c r="AH149" s="2">
        <v>0</v>
      </c>
      <c r="AI149" s="3">
        <v>0</v>
      </c>
      <c r="AJ149" s="2">
        <v>0</v>
      </c>
      <c r="AK149" s="2">
        <v>0</v>
      </c>
      <c r="AL149" s="27">
        <v>0</v>
      </c>
      <c r="AM149" s="31">
        <f t="shared" si="6"/>
        <v>0</v>
      </c>
      <c r="AN149" s="32">
        <f t="shared" si="7"/>
        <v>0</v>
      </c>
      <c r="AO149" s="10">
        <f t="shared" si="8"/>
        <v>0</v>
      </c>
      <c r="AP149" s="9">
        <v>0</v>
      </c>
      <c r="AQ149" s="2">
        <v>0</v>
      </c>
      <c r="AR149" s="10">
        <v>0</v>
      </c>
    </row>
    <row r="150" spans="2:44" x14ac:dyDescent="0.2">
      <c r="B150" s="7" t="s">
        <v>320</v>
      </c>
      <c r="C150" s="9">
        <v>0</v>
      </c>
      <c r="D150" s="2">
        <v>0</v>
      </c>
      <c r="E150" s="10">
        <v>0</v>
      </c>
      <c r="F150" s="9">
        <v>0</v>
      </c>
      <c r="G150" s="2">
        <v>0</v>
      </c>
      <c r="H150" s="10">
        <v>0</v>
      </c>
      <c r="I150" s="9">
        <v>0</v>
      </c>
      <c r="J150" s="2">
        <v>0</v>
      </c>
      <c r="K150" s="10">
        <v>0</v>
      </c>
      <c r="L150" s="9">
        <v>0</v>
      </c>
      <c r="M150" s="2">
        <v>0</v>
      </c>
      <c r="N150" s="10">
        <v>0</v>
      </c>
      <c r="O150" s="9">
        <v>0</v>
      </c>
      <c r="P150" s="2">
        <v>0</v>
      </c>
      <c r="Q150" s="10">
        <v>0</v>
      </c>
      <c r="R150" s="9">
        <v>0</v>
      </c>
      <c r="S150" s="2">
        <v>0</v>
      </c>
      <c r="T150" s="10">
        <v>0</v>
      </c>
      <c r="U150" s="9">
        <v>0</v>
      </c>
      <c r="V150" s="2">
        <v>0</v>
      </c>
      <c r="W150" s="10">
        <v>0</v>
      </c>
      <c r="X150" s="6">
        <v>0</v>
      </c>
      <c r="Y150" s="2">
        <v>0</v>
      </c>
      <c r="Z150" s="3">
        <v>0</v>
      </c>
      <c r="AA150" s="2">
        <v>0</v>
      </c>
      <c r="AB150" s="2">
        <v>0</v>
      </c>
      <c r="AC150" s="3">
        <v>0</v>
      </c>
      <c r="AD150" s="2">
        <v>0</v>
      </c>
      <c r="AE150" s="2">
        <v>0</v>
      </c>
      <c r="AF150" s="3">
        <v>0</v>
      </c>
      <c r="AG150" s="2">
        <v>0</v>
      </c>
      <c r="AH150" s="2">
        <v>0</v>
      </c>
      <c r="AI150" s="3">
        <v>0</v>
      </c>
      <c r="AJ150" s="2">
        <v>0</v>
      </c>
      <c r="AK150" s="2">
        <v>0</v>
      </c>
      <c r="AL150" s="27">
        <v>0</v>
      </c>
      <c r="AM150" s="31">
        <f t="shared" si="6"/>
        <v>0</v>
      </c>
      <c r="AN150" s="32">
        <f t="shared" si="7"/>
        <v>0</v>
      </c>
      <c r="AO150" s="10">
        <f t="shared" si="8"/>
        <v>0</v>
      </c>
      <c r="AP150" s="9">
        <v>0</v>
      </c>
      <c r="AQ150" s="2">
        <v>0</v>
      </c>
      <c r="AR150" s="10">
        <v>0</v>
      </c>
    </row>
    <row r="151" spans="2:44" x14ac:dyDescent="0.2">
      <c r="B151" s="7" t="s">
        <v>321</v>
      </c>
      <c r="C151" s="9">
        <v>0</v>
      </c>
      <c r="D151" s="2">
        <v>1</v>
      </c>
      <c r="E151" s="10">
        <v>100</v>
      </c>
      <c r="F151" s="9">
        <v>5</v>
      </c>
      <c r="G151" s="2">
        <v>8</v>
      </c>
      <c r="H151" s="10">
        <v>61.54</v>
      </c>
      <c r="I151" s="9">
        <v>17</v>
      </c>
      <c r="J151" s="2">
        <v>17</v>
      </c>
      <c r="K151" s="10">
        <v>50</v>
      </c>
      <c r="L151" s="9">
        <v>24</v>
      </c>
      <c r="M151" s="2">
        <v>22</v>
      </c>
      <c r="N151" s="10">
        <v>47.83</v>
      </c>
      <c r="O151" s="9">
        <v>19</v>
      </c>
      <c r="P151" s="2">
        <v>17</v>
      </c>
      <c r="Q151" s="10">
        <v>47.22</v>
      </c>
      <c r="R151" s="9">
        <v>11</v>
      </c>
      <c r="S151" s="2">
        <v>5</v>
      </c>
      <c r="T151" s="10">
        <v>31.25</v>
      </c>
      <c r="U151" s="9">
        <v>0</v>
      </c>
      <c r="V151" s="2">
        <v>3</v>
      </c>
      <c r="W151" s="10">
        <v>100</v>
      </c>
      <c r="X151" s="6">
        <v>0</v>
      </c>
      <c r="Y151" s="2">
        <v>0</v>
      </c>
      <c r="Z151" s="3">
        <v>0</v>
      </c>
      <c r="AA151" s="2">
        <v>0</v>
      </c>
      <c r="AB151" s="2">
        <v>0</v>
      </c>
      <c r="AC151" s="3">
        <v>0</v>
      </c>
      <c r="AD151" s="2">
        <v>0</v>
      </c>
      <c r="AE151" s="2">
        <v>0</v>
      </c>
      <c r="AF151" s="3">
        <v>0</v>
      </c>
      <c r="AG151" s="2">
        <v>0</v>
      </c>
      <c r="AH151" s="2">
        <v>0</v>
      </c>
      <c r="AI151" s="3">
        <v>0</v>
      </c>
      <c r="AJ151" s="2">
        <v>0</v>
      </c>
      <c r="AK151" s="2">
        <v>0</v>
      </c>
      <c r="AL151" s="27">
        <v>0</v>
      </c>
      <c r="AM151" s="31">
        <f t="shared" si="6"/>
        <v>0</v>
      </c>
      <c r="AN151" s="32">
        <f t="shared" si="7"/>
        <v>0</v>
      </c>
      <c r="AO151" s="10">
        <f t="shared" si="8"/>
        <v>0</v>
      </c>
      <c r="AP151" s="9">
        <v>76</v>
      </c>
      <c r="AQ151" s="2">
        <v>73</v>
      </c>
      <c r="AR151" s="10">
        <v>48.99</v>
      </c>
    </row>
    <row r="152" spans="2:44" x14ac:dyDescent="0.2">
      <c r="B152" s="7" t="s">
        <v>322</v>
      </c>
      <c r="C152" s="9">
        <v>0</v>
      </c>
      <c r="D152" s="2">
        <v>0</v>
      </c>
      <c r="E152" s="10">
        <v>0</v>
      </c>
      <c r="F152" s="9">
        <v>2</v>
      </c>
      <c r="G152" s="2">
        <v>4</v>
      </c>
      <c r="H152" s="10">
        <v>66.67</v>
      </c>
      <c r="I152" s="9">
        <v>6</v>
      </c>
      <c r="J152" s="2">
        <v>8</v>
      </c>
      <c r="K152" s="10">
        <v>57.14</v>
      </c>
      <c r="L152" s="9">
        <v>7</v>
      </c>
      <c r="M152" s="2">
        <v>10</v>
      </c>
      <c r="N152" s="10">
        <v>58.82</v>
      </c>
      <c r="O152" s="9">
        <v>6</v>
      </c>
      <c r="P152" s="2">
        <v>7</v>
      </c>
      <c r="Q152" s="10">
        <v>53.85</v>
      </c>
      <c r="R152" s="9">
        <v>0</v>
      </c>
      <c r="S152" s="2">
        <v>1</v>
      </c>
      <c r="T152" s="10">
        <v>100</v>
      </c>
      <c r="U152" s="9">
        <v>0</v>
      </c>
      <c r="V152" s="2">
        <v>1</v>
      </c>
      <c r="W152" s="10">
        <v>100</v>
      </c>
      <c r="X152" s="6">
        <v>0</v>
      </c>
      <c r="Y152" s="2">
        <v>0</v>
      </c>
      <c r="Z152" s="3">
        <v>0</v>
      </c>
      <c r="AA152" s="2">
        <v>0</v>
      </c>
      <c r="AB152" s="2">
        <v>0</v>
      </c>
      <c r="AC152" s="3">
        <v>0</v>
      </c>
      <c r="AD152" s="2">
        <v>0</v>
      </c>
      <c r="AE152" s="2">
        <v>0</v>
      </c>
      <c r="AF152" s="3">
        <v>0</v>
      </c>
      <c r="AG152" s="2">
        <v>0</v>
      </c>
      <c r="AH152" s="2">
        <v>0</v>
      </c>
      <c r="AI152" s="3">
        <v>0</v>
      </c>
      <c r="AJ152" s="2">
        <v>0</v>
      </c>
      <c r="AK152" s="2">
        <v>0</v>
      </c>
      <c r="AL152" s="27">
        <v>0</v>
      </c>
      <c r="AM152" s="31">
        <f t="shared" si="6"/>
        <v>0</v>
      </c>
      <c r="AN152" s="32">
        <f t="shared" si="7"/>
        <v>0</v>
      </c>
      <c r="AO152" s="10">
        <f t="shared" si="8"/>
        <v>0</v>
      </c>
      <c r="AP152" s="9">
        <v>21</v>
      </c>
      <c r="AQ152" s="2">
        <v>31</v>
      </c>
      <c r="AR152" s="10">
        <v>59.62</v>
      </c>
    </row>
    <row r="153" spans="2:44" x14ac:dyDescent="0.2">
      <c r="B153" s="7" t="s">
        <v>323</v>
      </c>
      <c r="C153" s="9">
        <v>0</v>
      </c>
      <c r="D153" s="2">
        <v>0</v>
      </c>
      <c r="E153" s="10">
        <v>0</v>
      </c>
      <c r="F153" s="9">
        <v>2</v>
      </c>
      <c r="G153" s="2">
        <v>2</v>
      </c>
      <c r="H153" s="10">
        <v>50</v>
      </c>
      <c r="I153" s="9">
        <v>57</v>
      </c>
      <c r="J153" s="2">
        <v>10</v>
      </c>
      <c r="K153" s="10">
        <v>14.93</v>
      </c>
      <c r="L153" s="9">
        <v>32</v>
      </c>
      <c r="M153" s="2">
        <v>8</v>
      </c>
      <c r="N153" s="10">
        <v>20</v>
      </c>
      <c r="O153" s="9">
        <v>14</v>
      </c>
      <c r="P153" s="2">
        <v>3</v>
      </c>
      <c r="Q153" s="10">
        <v>17.649999999999999</v>
      </c>
      <c r="R153" s="9">
        <v>2</v>
      </c>
      <c r="S153" s="2">
        <v>1</v>
      </c>
      <c r="T153" s="10">
        <v>33.33</v>
      </c>
      <c r="U153" s="9">
        <v>1</v>
      </c>
      <c r="V153" s="2">
        <v>0</v>
      </c>
      <c r="W153" s="10">
        <v>0</v>
      </c>
      <c r="X153" s="6">
        <v>0</v>
      </c>
      <c r="Y153" s="2">
        <v>0</v>
      </c>
      <c r="Z153" s="3">
        <v>0</v>
      </c>
      <c r="AA153" s="2">
        <v>1</v>
      </c>
      <c r="AB153" s="2">
        <v>0</v>
      </c>
      <c r="AC153" s="3">
        <v>0</v>
      </c>
      <c r="AD153" s="2">
        <v>0</v>
      </c>
      <c r="AE153" s="2">
        <v>0</v>
      </c>
      <c r="AF153" s="3">
        <v>0</v>
      </c>
      <c r="AG153" s="2">
        <v>0</v>
      </c>
      <c r="AH153" s="2">
        <v>0</v>
      </c>
      <c r="AI153" s="3">
        <v>0</v>
      </c>
      <c r="AJ153" s="2">
        <v>0</v>
      </c>
      <c r="AK153" s="2">
        <v>0</v>
      </c>
      <c r="AL153" s="27">
        <v>0</v>
      </c>
      <c r="AM153" s="31">
        <f t="shared" si="6"/>
        <v>1</v>
      </c>
      <c r="AN153" s="32">
        <f t="shared" si="7"/>
        <v>0</v>
      </c>
      <c r="AO153" s="10">
        <f t="shared" si="8"/>
        <v>0</v>
      </c>
      <c r="AP153" s="9">
        <v>109</v>
      </c>
      <c r="AQ153" s="2">
        <v>24</v>
      </c>
      <c r="AR153" s="10">
        <v>18.05</v>
      </c>
    </row>
    <row r="154" spans="2:44" x14ac:dyDescent="0.2">
      <c r="B154" s="7" t="s">
        <v>324</v>
      </c>
      <c r="C154" s="9">
        <v>0</v>
      </c>
      <c r="D154" s="2">
        <v>1</v>
      </c>
      <c r="E154" s="10">
        <v>100</v>
      </c>
      <c r="F154" s="9">
        <v>11</v>
      </c>
      <c r="G154" s="2">
        <v>9</v>
      </c>
      <c r="H154" s="10">
        <v>45</v>
      </c>
      <c r="I154" s="9">
        <v>64</v>
      </c>
      <c r="J154" s="2">
        <v>45</v>
      </c>
      <c r="K154" s="10">
        <v>41.28</v>
      </c>
      <c r="L154" s="9">
        <v>90</v>
      </c>
      <c r="M154" s="2">
        <v>30</v>
      </c>
      <c r="N154" s="10">
        <v>25</v>
      </c>
      <c r="O154" s="9">
        <v>42</v>
      </c>
      <c r="P154" s="2">
        <v>22</v>
      </c>
      <c r="Q154" s="10">
        <v>34.380000000000003</v>
      </c>
      <c r="R154" s="9">
        <v>23</v>
      </c>
      <c r="S154" s="2">
        <v>6</v>
      </c>
      <c r="T154" s="10">
        <v>20.69</v>
      </c>
      <c r="U154" s="9">
        <v>5</v>
      </c>
      <c r="V154" s="2">
        <v>1</v>
      </c>
      <c r="W154" s="10">
        <v>16.670000000000002</v>
      </c>
      <c r="X154" s="6">
        <v>0</v>
      </c>
      <c r="Y154" s="2">
        <v>3</v>
      </c>
      <c r="Z154" s="3">
        <v>100</v>
      </c>
      <c r="AA154" s="2">
        <v>1</v>
      </c>
      <c r="AB154" s="2">
        <v>0</v>
      </c>
      <c r="AC154" s="3">
        <v>0</v>
      </c>
      <c r="AD154" s="2">
        <v>0</v>
      </c>
      <c r="AE154" s="2">
        <v>1</v>
      </c>
      <c r="AF154" s="3">
        <v>100</v>
      </c>
      <c r="AG154" s="2">
        <v>0</v>
      </c>
      <c r="AH154" s="2">
        <v>0</v>
      </c>
      <c r="AI154" s="3">
        <v>0</v>
      </c>
      <c r="AJ154" s="2">
        <v>0</v>
      </c>
      <c r="AK154" s="2">
        <v>0</v>
      </c>
      <c r="AL154" s="27">
        <v>0</v>
      </c>
      <c r="AM154" s="31">
        <f t="shared" si="6"/>
        <v>1</v>
      </c>
      <c r="AN154" s="32">
        <f t="shared" si="7"/>
        <v>4</v>
      </c>
      <c r="AO154" s="10">
        <f t="shared" si="8"/>
        <v>40</v>
      </c>
      <c r="AP154" s="9">
        <v>236</v>
      </c>
      <c r="AQ154" s="2">
        <v>118</v>
      </c>
      <c r="AR154" s="10">
        <v>33.33</v>
      </c>
    </row>
    <row r="155" spans="2:44" x14ac:dyDescent="0.2">
      <c r="B155" s="7" t="s">
        <v>325</v>
      </c>
      <c r="C155" s="9">
        <v>0</v>
      </c>
      <c r="D155" s="2">
        <v>0</v>
      </c>
      <c r="E155" s="10">
        <v>0</v>
      </c>
      <c r="F155" s="9">
        <v>0</v>
      </c>
      <c r="G155" s="2">
        <v>0</v>
      </c>
      <c r="H155" s="10">
        <v>0</v>
      </c>
      <c r="I155" s="9">
        <v>0</v>
      </c>
      <c r="J155" s="2">
        <v>0</v>
      </c>
      <c r="K155" s="10">
        <v>0</v>
      </c>
      <c r="L155" s="9">
        <v>0</v>
      </c>
      <c r="M155" s="2">
        <v>0</v>
      </c>
      <c r="N155" s="10">
        <v>0</v>
      </c>
      <c r="O155" s="9">
        <v>0</v>
      </c>
      <c r="P155" s="2">
        <v>0</v>
      </c>
      <c r="Q155" s="10">
        <v>0</v>
      </c>
      <c r="R155" s="9">
        <v>0</v>
      </c>
      <c r="S155" s="2">
        <v>0</v>
      </c>
      <c r="T155" s="10">
        <v>0</v>
      </c>
      <c r="U155" s="9">
        <v>0</v>
      </c>
      <c r="V155" s="2">
        <v>0</v>
      </c>
      <c r="W155" s="10">
        <v>0</v>
      </c>
      <c r="X155" s="6">
        <v>0</v>
      </c>
      <c r="Y155" s="2">
        <v>0</v>
      </c>
      <c r="Z155" s="3">
        <v>0</v>
      </c>
      <c r="AA155" s="2">
        <v>0</v>
      </c>
      <c r="AB155" s="2">
        <v>0</v>
      </c>
      <c r="AC155" s="3">
        <v>0</v>
      </c>
      <c r="AD155" s="2">
        <v>0</v>
      </c>
      <c r="AE155" s="2">
        <v>0</v>
      </c>
      <c r="AF155" s="3">
        <v>0</v>
      </c>
      <c r="AG155" s="2">
        <v>0</v>
      </c>
      <c r="AH155" s="2">
        <v>0</v>
      </c>
      <c r="AI155" s="3">
        <v>0</v>
      </c>
      <c r="AJ155" s="2">
        <v>0</v>
      </c>
      <c r="AK155" s="2">
        <v>0</v>
      </c>
      <c r="AL155" s="27">
        <v>0</v>
      </c>
      <c r="AM155" s="31">
        <f t="shared" si="6"/>
        <v>0</v>
      </c>
      <c r="AN155" s="32">
        <f t="shared" si="7"/>
        <v>0</v>
      </c>
      <c r="AO155" s="10">
        <f t="shared" si="8"/>
        <v>0</v>
      </c>
      <c r="AP155" s="9">
        <v>0</v>
      </c>
      <c r="AQ155" s="2">
        <v>0</v>
      </c>
      <c r="AR155" s="10">
        <v>0</v>
      </c>
    </row>
    <row r="156" spans="2:44" ht="28" x14ac:dyDescent="0.2">
      <c r="B156" s="7" t="s">
        <v>326</v>
      </c>
      <c r="C156" s="9">
        <v>0</v>
      </c>
      <c r="D156" s="2">
        <v>0</v>
      </c>
      <c r="E156" s="10">
        <v>0</v>
      </c>
      <c r="F156" s="9">
        <v>0</v>
      </c>
      <c r="G156" s="2">
        <v>0</v>
      </c>
      <c r="H156" s="10">
        <v>0</v>
      </c>
      <c r="I156" s="9">
        <v>0</v>
      </c>
      <c r="J156" s="2">
        <v>0</v>
      </c>
      <c r="K156" s="10">
        <v>0</v>
      </c>
      <c r="L156" s="9">
        <v>0</v>
      </c>
      <c r="M156" s="2">
        <v>0</v>
      </c>
      <c r="N156" s="10">
        <v>0</v>
      </c>
      <c r="O156" s="9">
        <v>0</v>
      </c>
      <c r="P156" s="2">
        <v>0</v>
      </c>
      <c r="Q156" s="10">
        <v>0</v>
      </c>
      <c r="R156" s="9">
        <v>0</v>
      </c>
      <c r="S156" s="2">
        <v>0</v>
      </c>
      <c r="T156" s="10">
        <v>0</v>
      </c>
      <c r="U156" s="9">
        <v>0</v>
      </c>
      <c r="V156" s="2">
        <v>0</v>
      </c>
      <c r="W156" s="10">
        <v>0</v>
      </c>
      <c r="X156" s="6">
        <v>0</v>
      </c>
      <c r="Y156" s="2">
        <v>0</v>
      </c>
      <c r="Z156" s="3">
        <v>0</v>
      </c>
      <c r="AA156" s="2">
        <v>0</v>
      </c>
      <c r="AB156" s="2">
        <v>0</v>
      </c>
      <c r="AC156" s="3">
        <v>0</v>
      </c>
      <c r="AD156" s="2">
        <v>0</v>
      </c>
      <c r="AE156" s="2">
        <v>0</v>
      </c>
      <c r="AF156" s="3">
        <v>0</v>
      </c>
      <c r="AG156" s="2">
        <v>0</v>
      </c>
      <c r="AH156" s="2">
        <v>0</v>
      </c>
      <c r="AI156" s="3">
        <v>0</v>
      </c>
      <c r="AJ156" s="2">
        <v>0</v>
      </c>
      <c r="AK156" s="2">
        <v>0</v>
      </c>
      <c r="AL156" s="27">
        <v>0</v>
      </c>
      <c r="AM156" s="31">
        <f t="shared" si="6"/>
        <v>0</v>
      </c>
      <c r="AN156" s="32">
        <f t="shared" si="7"/>
        <v>0</v>
      </c>
      <c r="AO156" s="10">
        <f t="shared" si="8"/>
        <v>0</v>
      </c>
      <c r="AP156" s="9">
        <v>0</v>
      </c>
      <c r="AQ156" s="2">
        <v>0</v>
      </c>
      <c r="AR156" s="10">
        <v>0</v>
      </c>
    </row>
    <row r="157" spans="2:44" x14ac:dyDescent="0.2">
      <c r="B157" s="7" t="s">
        <v>327</v>
      </c>
      <c r="C157" s="9">
        <v>0</v>
      </c>
      <c r="D157" s="2">
        <v>0</v>
      </c>
      <c r="E157" s="10">
        <v>0</v>
      </c>
      <c r="F157" s="9">
        <v>8</v>
      </c>
      <c r="G157" s="2">
        <v>22</v>
      </c>
      <c r="H157" s="10">
        <v>73.33</v>
      </c>
      <c r="I157" s="9">
        <v>14</v>
      </c>
      <c r="J157" s="2">
        <v>20</v>
      </c>
      <c r="K157" s="10">
        <v>58.82</v>
      </c>
      <c r="L157" s="9">
        <v>20</v>
      </c>
      <c r="M157" s="2">
        <v>30</v>
      </c>
      <c r="N157" s="10">
        <v>60</v>
      </c>
      <c r="O157" s="9">
        <v>17</v>
      </c>
      <c r="P157" s="2">
        <v>18</v>
      </c>
      <c r="Q157" s="10">
        <v>51.43</v>
      </c>
      <c r="R157" s="9">
        <v>9</v>
      </c>
      <c r="S157" s="2">
        <v>5</v>
      </c>
      <c r="T157" s="10">
        <v>35.71</v>
      </c>
      <c r="U157" s="9">
        <v>3</v>
      </c>
      <c r="V157" s="2">
        <v>5</v>
      </c>
      <c r="W157" s="10">
        <v>62.5</v>
      </c>
      <c r="X157" s="6">
        <v>0</v>
      </c>
      <c r="Y157" s="2">
        <v>1</v>
      </c>
      <c r="Z157" s="3">
        <v>100</v>
      </c>
      <c r="AA157" s="2">
        <v>2</v>
      </c>
      <c r="AB157" s="2">
        <v>1</v>
      </c>
      <c r="AC157" s="3">
        <v>33.33</v>
      </c>
      <c r="AD157" s="2">
        <v>0</v>
      </c>
      <c r="AE157" s="2">
        <v>0</v>
      </c>
      <c r="AF157" s="3">
        <v>0</v>
      </c>
      <c r="AG157" s="2">
        <v>0</v>
      </c>
      <c r="AH157" s="2">
        <v>0</v>
      </c>
      <c r="AI157" s="3">
        <v>0</v>
      </c>
      <c r="AJ157" s="2">
        <v>0</v>
      </c>
      <c r="AK157" s="2">
        <v>0</v>
      </c>
      <c r="AL157" s="27">
        <v>0</v>
      </c>
      <c r="AM157" s="31">
        <f t="shared" si="6"/>
        <v>2</v>
      </c>
      <c r="AN157" s="32">
        <f t="shared" si="7"/>
        <v>2</v>
      </c>
      <c r="AO157" s="10">
        <f t="shared" si="8"/>
        <v>26.665999999999997</v>
      </c>
      <c r="AP157" s="9">
        <v>73</v>
      </c>
      <c r="AQ157" s="2">
        <v>102</v>
      </c>
      <c r="AR157" s="10">
        <v>58.29</v>
      </c>
    </row>
    <row r="158" spans="2:44" x14ac:dyDescent="0.2">
      <c r="B158" s="7" t="s">
        <v>328</v>
      </c>
      <c r="C158" s="9">
        <v>0</v>
      </c>
      <c r="D158" s="2">
        <v>0</v>
      </c>
      <c r="E158" s="10">
        <v>0</v>
      </c>
      <c r="F158" s="9">
        <v>0</v>
      </c>
      <c r="G158" s="2">
        <v>1</v>
      </c>
      <c r="H158" s="10">
        <v>100</v>
      </c>
      <c r="I158" s="9">
        <v>0</v>
      </c>
      <c r="J158" s="2">
        <v>0</v>
      </c>
      <c r="K158" s="10">
        <v>0</v>
      </c>
      <c r="L158" s="9">
        <v>2</v>
      </c>
      <c r="M158" s="2">
        <v>1</v>
      </c>
      <c r="N158" s="10">
        <v>33.33</v>
      </c>
      <c r="O158" s="9">
        <v>1</v>
      </c>
      <c r="P158" s="2">
        <v>0</v>
      </c>
      <c r="Q158" s="10">
        <v>0</v>
      </c>
      <c r="R158" s="9">
        <v>0</v>
      </c>
      <c r="S158" s="2">
        <v>0</v>
      </c>
      <c r="T158" s="10">
        <v>0</v>
      </c>
      <c r="U158" s="9">
        <v>0</v>
      </c>
      <c r="V158" s="2">
        <v>0</v>
      </c>
      <c r="W158" s="10">
        <v>0</v>
      </c>
      <c r="X158" s="6">
        <v>0</v>
      </c>
      <c r="Y158" s="2">
        <v>0</v>
      </c>
      <c r="Z158" s="3">
        <v>0</v>
      </c>
      <c r="AA158" s="2">
        <v>1</v>
      </c>
      <c r="AB158" s="2">
        <v>0</v>
      </c>
      <c r="AC158" s="3">
        <v>0</v>
      </c>
      <c r="AD158" s="2">
        <v>0</v>
      </c>
      <c r="AE158" s="2">
        <v>0</v>
      </c>
      <c r="AF158" s="3">
        <v>0</v>
      </c>
      <c r="AG158" s="2">
        <v>0</v>
      </c>
      <c r="AH158" s="2">
        <v>0</v>
      </c>
      <c r="AI158" s="3">
        <v>0</v>
      </c>
      <c r="AJ158" s="2">
        <v>0</v>
      </c>
      <c r="AK158" s="2">
        <v>0</v>
      </c>
      <c r="AL158" s="27">
        <v>0</v>
      </c>
      <c r="AM158" s="31">
        <f t="shared" si="6"/>
        <v>1</v>
      </c>
      <c r="AN158" s="32">
        <f t="shared" si="7"/>
        <v>0</v>
      </c>
      <c r="AO158" s="10">
        <f t="shared" si="8"/>
        <v>0</v>
      </c>
      <c r="AP158" s="9">
        <v>4</v>
      </c>
      <c r="AQ158" s="2">
        <v>2</v>
      </c>
      <c r="AR158" s="10">
        <v>33.33</v>
      </c>
    </row>
    <row r="159" spans="2:44" x14ac:dyDescent="0.2">
      <c r="B159" s="7" t="s">
        <v>329</v>
      </c>
      <c r="C159" s="9">
        <v>1</v>
      </c>
      <c r="D159" s="2">
        <v>0</v>
      </c>
      <c r="E159" s="10">
        <v>0</v>
      </c>
      <c r="F159" s="9">
        <v>26</v>
      </c>
      <c r="G159" s="2">
        <v>12</v>
      </c>
      <c r="H159" s="10">
        <v>31.58</v>
      </c>
      <c r="I159" s="9">
        <v>139</v>
      </c>
      <c r="J159" s="2">
        <v>36</v>
      </c>
      <c r="K159" s="10">
        <v>20.57</v>
      </c>
      <c r="L159" s="9">
        <v>123</v>
      </c>
      <c r="M159" s="2">
        <v>32</v>
      </c>
      <c r="N159" s="10">
        <v>20.65</v>
      </c>
      <c r="O159" s="9">
        <v>64</v>
      </c>
      <c r="P159" s="2">
        <v>6</v>
      </c>
      <c r="Q159" s="10">
        <v>8.57</v>
      </c>
      <c r="R159" s="9">
        <v>16</v>
      </c>
      <c r="S159" s="2">
        <v>4</v>
      </c>
      <c r="T159" s="10">
        <v>20</v>
      </c>
      <c r="U159" s="9">
        <v>6</v>
      </c>
      <c r="V159" s="2">
        <v>0</v>
      </c>
      <c r="W159" s="10">
        <v>0</v>
      </c>
      <c r="X159" s="6">
        <v>1</v>
      </c>
      <c r="Y159" s="2">
        <v>0</v>
      </c>
      <c r="Z159" s="3">
        <v>0</v>
      </c>
      <c r="AA159" s="2">
        <v>0</v>
      </c>
      <c r="AB159" s="2">
        <v>0</v>
      </c>
      <c r="AC159" s="3">
        <v>0</v>
      </c>
      <c r="AD159" s="2">
        <v>0</v>
      </c>
      <c r="AE159" s="2">
        <v>0</v>
      </c>
      <c r="AF159" s="3">
        <v>0</v>
      </c>
      <c r="AG159" s="2">
        <v>0</v>
      </c>
      <c r="AH159" s="2">
        <v>0</v>
      </c>
      <c r="AI159" s="3">
        <v>0</v>
      </c>
      <c r="AJ159" s="2">
        <v>0</v>
      </c>
      <c r="AK159" s="2">
        <v>0</v>
      </c>
      <c r="AL159" s="27">
        <v>0</v>
      </c>
      <c r="AM159" s="31">
        <f t="shared" si="6"/>
        <v>1</v>
      </c>
      <c r="AN159" s="32">
        <f t="shared" si="7"/>
        <v>0</v>
      </c>
      <c r="AO159" s="10">
        <f t="shared" si="8"/>
        <v>0</v>
      </c>
      <c r="AP159" s="9">
        <v>376</v>
      </c>
      <c r="AQ159" s="2">
        <v>90</v>
      </c>
      <c r="AR159" s="10">
        <v>19.309999999999999</v>
      </c>
    </row>
    <row r="160" spans="2:44" x14ac:dyDescent="0.2">
      <c r="B160" s="7" t="s">
        <v>330</v>
      </c>
      <c r="C160" s="9">
        <v>0</v>
      </c>
      <c r="D160" s="2">
        <v>0</v>
      </c>
      <c r="E160" s="10">
        <v>0</v>
      </c>
      <c r="F160" s="9">
        <v>0</v>
      </c>
      <c r="G160" s="2">
        <v>0</v>
      </c>
      <c r="H160" s="10">
        <v>0</v>
      </c>
      <c r="I160" s="9">
        <v>0</v>
      </c>
      <c r="J160" s="2">
        <v>0</v>
      </c>
      <c r="K160" s="10">
        <v>0</v>
      </c>
      <c r="L160" s="9">
        <v>0</v>
      </c>
      <c r="M160" s="2">
        <v>0</v>
      </c>
      <c r="N160" s="10">
        <v>0</v>
      </c>
      <c r="O160" s="9">
        <v>0</v>
      </c>
      <c r="P160" s="2">
        <v>0</v>
      </c>
      <c r="Q160" s="10">
        <v>0</v>
      </c>
      <c r="R160" s="9">
        <v>0</v>
      </c>
      <c r="S160" s="2">
        <v>0</v>
      </c>
      <c r="T160" s="10">
        <v>0</v>
      </c>
      <c r="U160" s="9">
        <v>0</v>
      </c>
      <c r="V160" s="2">
        <v>0</v>
      </c>
      <c r="W160" s="10">
        <v>0</v>
      </c>
      <c r="X160" s="6">
        <v>0</v>
      </c>
      <c r="Y160" s="2">
        <v>0</v>
      </c>
      <c r="Z160" s="3">
        <v>0</v>
      </c>
      <c r="AA160" s="2">
        <v>0</v>
      </c>
      <c r="AB160" s="2">
        <v>0</v>
      </c>
      <c r="AC160" s="3">
        <v>0</v>
      </c>
      <c r="AD160" s="2">
        <v>0</v>
      </c>
      <c r="AE160" s="2">
        <v>0</v>
      </c>
      <c r="AF160" s="3">
        <v>0</v>
      </c>
      <c r="AG160" s="2">
        <v>0</v>
      </c>
      <c r="AH160" s="2">
        <v>0</v>
      </c>
      <c r="AI160" s="3">
        <v>0</v>
      </c>
      <c r="AJ160" s="2">
        <v>0</v>
      </c>
      <c r="AK160" s="2">
        <v>0</v>
      </c>
      <c r="AL160" s="27">
        <v>0</v>
      </c>
      <c r="AM160" s="31">
        <f t="shared" si="6"/>
        <v>0</v>
      </c>
      <c r="AN160" s="32">
        <f t="shared" si="7"/>
        <v>0</v>
      </c>
      <c r="AO160" s="10">
        <f t="shared" si="8"/>
        <v>0</v>
      </c>
      <c r="AP160" s="9">
        <v>0</v>
      </c>
      <c r="AQ160" s="2">
        <v>0</v>
      </c>
      <c r="AR160" s="10">
        <v>0</v>
      </c>
    </row>
    <row r="161" spans="2:44" x14ac:dyDescent="0.2">
      <c r="B161" s="7" t="s">
        <v>331</v>
      </c>
      <c r="C161" s="9">
        <v>0</v>
      </c>
      <c r="D161" s="2">
        <v>1</v>
      </c>
      <c r="E161" s="10">
        <v>100</v>
      </c>
      <c r="F161" s="9">
        <v>1</v>
      </c>
      <c r="G161" s="2">
        <v>4</v>
      </c>
      <c r="H161" s="10">
        <v>80</v>
      </c>
      <c r="I161" s="9">
        <v>4</v>
      </c>
      <c r="J161" s="2">
        <v>7</v>
      </c>
      <c r="K161" s="10">
        <v>63.64</v>
      </c>
      <c r="L161" s="9">
        <v>6</v>
      </c>
      <c r="M161" s="2">
        <v>5</v>
      </c>
      <c r="N161" s="10">
        <v>45.45</v>
      </c>
      <c r="O161" s="9">
        <v>2</v>
      </c>
      <c r="P161" s="2">
        <v>1</v>
      </c>
      <c r="Q161" s="10">
        <v>33.33</v>
      </c>
      <c r="R161" s="9">
        <v>2</v>
      </c>
      <c r="S161" s="2">
        <v>2</v>
      </c>
      <c r="T161" s="10">
        <v>50</v>
      </c>
      <c r="U161" s="9">
        <v>1</v>
      </c>
      <c r="V161" s="2">
        <v>2</v>
      </c>
      <c r="W161" s="10">
        <v>66.67</v>
      </c>
      <c r="X161" s="6">
        <v>0</v>
      </c>
      <c r="Y161" s="2">
        <v>0</v>
      </c>
      <c r="Z161" s="3">
        <v>0</v>
      </c>
      <c r="AA161" s="2">
        <v>0</v>
      </c>
      <c r="AB161" s="2">
        <v>1</v>
      </c>
      <c r="AC161" s="3">
        <v>100</v>
      </c>
      <c r="AD161" s="2">
        <v>0</v>
      </c>
      <c r="AE161" s="2">
        <v>0</v>
      </c>
      <c r="AF161" s="3">
        <v>0</v>
      </c>
      <c r="AG161" s="2">
        <v>0</v>
      </c>
      <c r="AH161" s="2">
        <v>0</v>
      </c>
      <c r="AI161" s="3">
        <v>0</v>
      </c>
      <c r="AJ161" s="2">
        <v>0</v>
      </c>
      <c r="AK161" s="2">
        <v>0</v>
      </c>
      <c r="AL161" s="27">
        <v>0</v>
      </c>
      <c r="AM161" s="31">
        <f t="shared" si="6"/>
        <v>0</v>
      </c>
      <c r="AN161" s="32">
        <f t="shared" si="7"/>
        <v>1</v>
      </c>
      <c r="AO161" s="10">
        <f t="shared" si="8"/>
        <v>20</v>
      </c>
      <c r="AP161" s="9">
        <v>16</v>
      </c>
      <c r="AQ161" s="2">
        <v>23</v>
      </c>
      <c r="AR161" s="10">
        <v>58.97</v>
      </c>
    </row>
    <row r="162" spans="2:44" ht="28" x14ac:dyDescent="0.2">
      <c r="B162" s="7" t="s">
        <v>332</v>
      </c>
      <c r="C162" s="9">
        <v>0</v>
      </c>
      <c r="D162" s="2">
        <v>0</v>
      </c>
      <c r="E162" s="10">
        <v>0</v>
      </c>
      <c r="F162" s="9">
        <v>0</v>
      </c>
      <c r="G162" s="2">
        <v>0</v>
      </c>
      <c r="H162" s="10">
        <v>0</v>
      </c>
      <c r="I162" s="9">
        <v>2</v>
      </c>
      <c r="J162" s="2">
        <v>1</v>
      </c>
      <c r="K162" s="10">
        <v>33.33</v>
      </c>
      <c r="L162" s="9">
        <v>1</v>
      </c>
      <c r="M162" s="2">
        <v>0</v>
      </c>
      <c r="N162" s="10">
        <v>0</v>
      </c>
      <c r="O162" s="9">
        <v>1</v>
      </c>
      <c r="P162" s="2">
        <v>0</v>
      </c>
      <c r="Q162" s="10">
        <v>0</v>
      </c>
      <c r="R162" s="9">
        <v>0</v>
      </c>
      <c r="S162" s="2">
        <v>0</v>
      </c>
      <c r="T162" s="10">
        <v>0</v>
      </c>
      <c r="U162" s="9">
        <v>0</v>
      </c>
      <c r="V162" s="2">
        <v>0</v>
      </c>
      <c r="W162" s="10">
        <v>0</v>
      </c>
      <c r="X162" s="6">
        <v>0</v>
      </c>
      <c r="Y162" s="2">
        <v>0</v>
      </c>
      <c r="Z162" s="3">
        <v>0</v>
      </c>
      <c r="AA162" s="2">
        <v>0</v>
      </c>
      <c r="AB162" s="2">
        <v>0</v>
      </c>
      <c r="AC162" s="3">
        <v>0</v>
      </c>
      <c r="AD162" s="2">
        <v>0</v>
      </c>
      <c r="AE162" s="2">
        <v>0</v>
      </c>
      <c r="AF162" s="3">
        <v>0</v>
      </c>
      <c r="AG162" s="2">
        <v>0</v>
      </c>
      <c r="AH162" s="2">
        <v>0</v>
      </c>
      <c r="AI162" s="3">
        <v>0</v>
      </c>
      <c r="AJ162" s="2">
        <v>0</v>
      </c>
      <c r="AK162" s="2">
        <v>0</v>
      </c>
      <c r="AL162" s="27">
        <v>0</v>
      </c>
      <c r="AM162" s="31">
        <f t="shared" si="6"/>
        <v>0</v>
      </c>
      <c r="AN162" s="32">
        <f t="shared" si="7"/>
        <v>0</v>
      </c>
      <c r="AO162" s="10">
        <f t="shared" si="8"/>
        <v>0</v>
      </c>
      <c r="AP162" s="9">
        <v>4</v>
      </c>
      <c r="AQ162" s="2">
        <v>1</v>
      </c>
      <c r="AR162" s="10">
        <v>20</v>
      </c>
    </row>
    <row r="163" spans="2:44" x14ac:dyDescent="0.2">
      <c r="B163" s="7" t="s">
        <v>333</v>
      </c>
      <c r="C163" s="9">
        <v>0</v>
      </c>
      <c r="D163" s="2">
        <v>0</v>
      </c>
      <c r="E163" s="10">
        <v>0</v>
      </c>
      <c r="F163" s="9">
        <v>0</v>
      </c>
      <c r="G163" s="2">
        <v>2</v>
      </c>
      <c r="H163" s="10">
        <v>100</v>
      </c>
      <c r="I163" s="9">
        <v>7</v>
      </c>
      <c r="J163" s="2">
        <v>4</v>
      </c>
      <c r="K163" s="10">
        <v>36.36</v>
      </c>
      <c r="L163" s="9">
        <v>6</v>
      </c>
      <c r="M163" s="2">
        <v>8</v>
      </c>
      <c r="N163" s="10">
        <v>57.14</v>
      </c>
      <c r="O163" s="9">
        <v>1</v>
      </c>
      <c r="P163" s="2">
        <v>0</v>
      </c>
      <c r="Q163" s="10">
        <v>0</v>
      </c>
      <c r="R163" s="9">
        <v>1</v>
      </c>
      <c r="S163" s="2">
        <v>0</v>
      </c>
      <c r="T163" s="10">
        <v>0</v>
      </c>
      <c r="U163" s="9">
        <v>0</v>
      </c>
      <c r="V163" s="2">
        <v>0</v>
      </c>
      <c r="W163" s="10">
        <v>0</v>
      </c>
      <c r="X163" s="6">
        <v>0</v>
      </c>
      <c r="Y163" s="2">
        <v>0</v>
      </c>
      <c r="Z163" s="3">
        <v>0</v>
      </c>
      <c r="AA163" s="2">
        <v>0</v>
      </c>
      <c r="AB163" s="2">
        <v>0</v>
      </c>
      <c r="AC163" s="3">
        <v>0</v>
      </c>
      <c r="AD163" s="2">
        <v>0</v>
      </c>
      <c r="AE163" s="2">
        <v>0</v>
      </c>
      <c r="AF163" s="3">
        <v>0</v>
      </c>
      <c r="AG163" s="2">
        <v>0</v>
      </c>
      <c r="AH163" s="2">
        <v>0</v>
      </c>
      <c r="AI163" s="3">
        <v>0</v>
      </c>
      <c r="AJ163" s="2">
        <v>0</v>
      </c>
      <c r="AK163" s="2">
        <v>0</v>
      </c>
      <c r="AL163" s="27">
        <v>0</v>
      </c>
      <c r="AM163" s="31">
        <f t="shared" si="6"/>
        <v>0</v>
      </c>
      <c r="AN163" s="32">
        <f t="shared" si="7"/>
        <v>0</v>
      </c>
      <c r="AO163" s="10">
        <f t="shared" si="8"/>
        <v>0</v>
      </c>
      <c r="AP163" s="9">
        <v>15</v>
      </c>
      <c r="AQ163" s="2">
        <v>14</v>
      </c>
      <c r="AR163" s="10">
        <v>48.28</v>
      </c>
    </row>
    <row r="164" spans="2:44" x14ac:dyDescent="0.2">
      <c r="B164" s="7" t="s">
        <v>334</v>
      </c>
      <c r="C164" s="9">
        <v>2</v>
      </c>
      <c r="D164" s="2">
        <v>0</v>
      </c>
      <c r="E164" s="10">
        <v>0</v>
      </c>
      <c r="F164" s="9">
        <v>5</v>
      </c>
      <c r="G164" s="2">
        <v>12</v>
      </c>
      <c r="H164" s="10">
        <v>70.59</v>
      </c>
      <c r="I164" s="9">
        <v>22</v>
      </c>
      <c r="J164" s="2">
        <v>26</v>
      </c>
      <c r="K164" s="10">
        <v>54.17</v>
      </c>
      <c r="L164" s="9">
        <v>27</v>
      </c>
      <c r="M164" s="2">
        <v>22</v>
      </c>
      <c r="N164" s="10">
        <v>44.9</v>
      </c>
      <c r="O164" s="9">
        <v>12</v>
      </c>
      <c r="P164" s="2">
        <v>11</v>
      </c>
      <c r="Q164" s="10">
        <v>47.83</v>
      </c>
      <c r="R164" s="9">
        <v>4</v>
      </c>
      <c r="S164" s="2">
        <v>9</v>
      </c>
      <c r="T164" s="10">
        <v>69.23</v>
      </c>
      <c r="U164" s="9">
        <v>1</v>
      </c>
      <c r="V164" s="2">
        <v>0</v>
      </c>
      <c r="W164" s="10">
        <v>0</v>
      </c>
      <c r="X164" s="6">
        <v>1</v>
      </c>
      <c r="Y164" s="2">
        <v>0</v>
      </c>
      <c r="Z164" s="3">
        <v>0</v>
      </c>
      <c r="AA164" s="2">
        <v>0</v>
      </c>
      <c r="AB164" s="2">
        <v>0</v>
      </c>
      <c r="AC164" s="3">
        <v>0</v>
      </c>
      <c r="AD164" s="2">
        <v>0</v>
      </c>
      <c r="AE164" s="2">
        <v>0</v>
      </c>
      <c r="AF164" s="3">
        <v>0</v>
      </c>
      <c r="AG164" s="2">
        <v>0</v>
      </c>
      <c r="AH164" s="2">
        <v>0</v>
      </c>
      <c r="AI164" s="3">
        <v>0</v>
      </c>
      <c r="AJ164" s="2">
        <v>0</v>
      </c>
      <c r="AK164" s="2">
        <v>0</v>
      </c>
      <c r="AL164" s="27">
        <v>0</v>
      </c>
      <c r="AM164" s="31">
        <f t="shared" si="6"/>
        <v>1</v>
      </c>
      <c r="AN164" s="32">
        <f t="shared" si="7"/>
        <v>0</v>
      </c>
      <c r="AO164" s="10">
        <f t="shared" si="8"/>
        <v>0</v>
      </c>
      <c r="AP164" s="9">
        <v>74</v>
      </c>
      <c r="AQ164" s="2">
        <v>80</v>
      </c>
      <c r="AR164" s="10">
        <v>51.95</v>
      </c>
    </row>
    <row r="165" spans="2:44" x14ac:dyDescent="0.2">
      <c r="B165" s="7" t="s">
        <v>335</v>
      </c>
      <c r="C165" s="9">
        <v>2</v>
      </c>
      <c r="D165" s="2">
        <v>0</v>
      </c>
      <c r="E165" s="10">
        <v>0</v>
      </c>
      <c r="F165" s="9">
        <v>31</v>
      </c>
      <c r="G165" s="2">
        <v>29</v>
      </c>
      <c r="H165" s="10">
        <v>48.33</v>
      </c>
      <c r="I165" s="9">
        <v>73</v>
      </c>
      <c r="J165" s="2">
        <v>101</v>
      </c>
      <c r="K165" s="10">
        <v>58.05</v>
      </c>
      <c r="L165" s="9">
        <v>57</v>
      </c>
      <c r="M165" s="2">
        <v>79</v>
      </c>
      <c r="N165" s="10">
        <v>58.09</v>
      </c>
      <c r="O165" s="9">
        <v>26</v>
      </c>
      <c r="P165" s="2">
        <v>26</v>
      </c>
      <c r="Q165" s="10">
        <v>50</v>
      </c>
      <c r="R165" s="9">
        <v>7</v>
      </c>
      <c r="S165" s="2">
        <v>7</v>
      </c>
      <c r="T165" s="10">
        <v>50</v>
      </c>
      <c r="U165" s="9">
        <v>1</v>
      </c>
      <c r="V165" s="2">
        <v>1</v>
      </c>
      <c r="W165" s="10">
        <v>50</v>
      </c>
      <c r="X165" s="6">
        <v>0</v>
      </c>
      <c r="Y165" s="2">
        <v>0</v>
      </c>
      <c r="Z165" s="3">
        <v>0</v>
      </c>
      <c r="AA165" s="2">
        <v>0</v>
      </c>
      <c r="AB165" s="2">
        <v>0</v>
      </c>
      <c r="AC165" s="3">
        <v>0</v>
      </c>
      <c r="AD165" s="2">
        <v>0</v>
      </c>
      <c r="AE165" s="2">
        <v>0</v>
      </c>
      <c r="AF165" s="3">
        <v>0</v>
      </c>
      <c r="AG165" s="2">
        <v>0</v>
      </c>
      <c r="AH165" s="2">
        <v>0</v>
      </c>
      <c r="AI165" s="3">
        <v>0</v>
      </c>
      <c r="AJ165" s="2">
        <v>0</v>
      </c>
      <c r="AK165" s="2">
        <v>0</v>
      </c>
      <c r="AL165" s="27">
        <v>0</v>
      </c>
      <c r="AM165" s="31">
        <f t="shared" si="6"/>
        <v>0</v>
      </c>
      <c r="AN165" s="32">
        <f t="shared" si="7"/>
        <v>0</v>
      </c>
      <c r="AO165" s="10">
        <f t="shared" si="8"/>
        <v>0</v>
      </c>
      <c r="AP165" s="9">
        <v>197</v>
      </c>
      <c r="AQ165" s="2">
        <v>243</v>
      </c>
      <c r="AR165" s="10">
        <v>55.23</v>
      </c>
    </row>
    <row r="166" spans="2:44" x14ac:dyDescent="0.2">
      <c r="B166" s="7" t="s">
        <v>336</v>
      </c>
      <c r="C166" s="9">
        <v>0</v>
      </c>
      <c r="D166" s="2">
        <v>1</v>
      </c>
      <c r="E166" s="10">
        <v>100</v>
      </c>
      <c r="F166" s="9">
        <v>14</v>
      </c>
      <c r="G166" s="2">
        <v>22</v>
      </c>
      <c r="H166" s="10">
        <v>61.11</v>
      </c>
      <c r="I166" s="9">
        <v>20</v>
      </c>
      <c r="J166" s="2">
        <v>32</v>
      </c>
      <c r="K166" s="10">
        <v>61.54</v>
      </c>
      <c r="L166" s="9">
        <v>22</v>
      </c>
      <c r="M166" s="2">
        <v>24</v>
      </c>
      <c r="N166" s="10">
        <v>52.17</v>
      </c>
      <c r="O166" s="9">
        <v>6</v>
      </c>
      <c r="P166" s="2">
        <v>9</v>
      </c>
      <c r="Q166" s="10">
        <v>60</v>
      </c>
      <c r="R166" s="9">
        <v>1</v>
      </c>
      <c r="S166" s="2">
        <v>4</v>
      </c>
      <c r="T166" s="10">
        <v>80</v>
      </c>
      <c r="U166" s="9">
        <v>1</v>
      </c>
      <c r="V166" s="2">
        <v>0</v>
      </c>
      <c r="W166" s="10">
        <v>0</v>
      </c>
      <c r="X166" s="6">
        <v>0</v>
      </c>
      <c r="Y166" s="2">
        <v>0</v>
      </c>
      <c r="Z166" s="3">
        <v>0</v>
      </c>
      <c r="AA166" s="2">
        <v>0</v>
      </c>
      <c r="AB166" s="2">
        <v>1</v>
      </c>
      <c r="AC166" s="3">
        <v>100</v>
      </c>
      <c r="AD166" s="2">
        <v>0</v>
      </c>
      <c r="AE166" s="2">
        <v>0</v>
      </c>
      <c r="AF166" s="3">
        <v>0</v>
      </c>
      <c r="AG166" s="2">
        <v>0</v>
      </c>
      <c r="AH166" s="2">
        <v>0</v>
      </c>
      <c r="AI166" s="3">
        <v>0</v>
      </c>
      <c r="AJ166" s="2">
        <v>0</v>
      </c>
      <c r="AK166" s="2">
        <v>0</v>
      </c>
      <c r="AL166" s="27">
        <v>0</v>
      </c>
      <c r="AM166" s="31">
        <f t="shared" si="6"/>
        <v>0</v>
      </c>
      <c r="AN166" s="32">
        <f t="shared" si="7"/>
        <v>1</v>
      </c>
      <c r="AO166" s="10">
        <f t="shared" si="8"/>
        <v>20</v>
      </c>
      <c r="AP166" s="9">
        <v>64</v>
      </c>
      <c r="AQ166" s="2">
        <v>93</v>
      </c>
      <c r="AR166" s="10">
        <v>59.24</v>
      </c>
    </row>
    <row r="167" spans="2:44" x14ac:dyDescent="0.2">
      <c r="B167" s="7" t="s">
        <v>337</v>
      </c>
      <c r="C167" s="9">
        <v>1</v>
      </c>
      <c r="D167" s="2">
        <v>0</v>
      </c>
      <c r="E167" s="10">
        <v>0</v>
      </c>
      <c r="F167" s="9">
        <v>5</v>
      </c>
      <c r="G167" s="2">
        <v>12</v>
      </c>
      <c r="H167" s="10">
        <v>70.59</v>
      </c>
      <c r="I167" s="9">
        <v>35</v>
      </c>
      <c r="J167" s="2">
        <v>27</v>
      </c>
      <c r="K167" s="10">
        <v>43.55</v>
      </c>
      <c r="L167" s="9">
        <v>46</v>
      </c>
      <c r="M167" s="2">
        <v>50</v>
      </c>
      <c r="N167" s="10">
        <v>52.08</v>
      </c>
      <c r="O167" s="9">
        <v>14</v>
      </c>
      <c r="P167" s="2">
        <v>12</v>
      </c>
      <c r="Q167" s="10">
        <v>46.15</v>
      </c>
      <c r="R167" s="9">
        <v>7</v>
      </c>
      <c r="S167" s="2">
        <v>8</v>
      </c>
      <c r="T167" s="10">
        <v>53.33</v>
      </c>
      <c r="U167" s="9">
        <v>6</v>
      </c>
      <c r="V167" s="2">
        <v>1</v>
      </c>
      <c r="W167" s="10">
        <v>14.29</v>
      </c>
      <c r="X167" s="6">
        <v>0</v>
      </c>
      <c r="Y167" s="2">
        <v>0</v>
      </c>
      <c r="Z167" s="3">
        <v>0</v>
      </c>
      <c r="AA167" s="2">
        <v>2</v>
      </c>
      <c r="AB167" s="2">
        <v>0</v>
      </c>
      <c r="AC167" s="3">
        <v>0</v>
      </c>
      <c r="AD167" s="2">
        <v>0</v>
      </c>
      <c r="AE167" s="2">
        <v>0</v>
      </c>
      <c r="AF167" s="3">
        <v>0</v>
      </c>
      <c r="AG167" s="2">
        <v>0</v>
      </c>
      <c r="AH167" s="2">
        <v>0</v>
      </c>
      <c r="AI167" s="3">
        <v>0</v>
      </c>
      <c r="AJ167" s="2">
        <v>0</v>
      </c>
      <c r="AK167" s="2">
        <v>0</v>
      </c>
      <c r="AL167" s="27">
        <v>0</v>
      </c>
      <c r="AM167" s="31">
        <f t="shared" si="6"/>
        <v>2</v>
      </c>
      <c r="AN167" s="32">
        <f t="shared" si="7"/>
        <v>0</v>
      </c>
      <c r="AO167" s="10">
        <f t="shared" si="8"/>
        <v>0</v>
      </c>
      <c r="AP167" s="9">
        <v>116</v>
      </c>
      <c r="AQ167" s="2">
        <v>110</v>
      </c>
      <c r="AR167" s="10">
        <v>48.67</v>
      </c>
    </row>
    <row r="168" spans="2:44" x14ac:dyDescent="0.2">
      <c r="B168" s="7" t="s">
        <v>338</v>
      </c>
      <c r="C168" s="9">
        <v>0</v>
      </c>
      <c r="D168" s="2">
        <v>0</v>
      </c>
      <c r="E168" s="10">
        <v>0</v>
      </c>
      <c r="F168" s="9">
        <v>0</v>
      </c>
      <c r="G168" s="2">
        <v>0</v>
      </c>
      <c r="H168" s="10">
        <v>0</v>
      </c>
      <c r="I168" s="9">
        <v>0</v>
      </c>
      <c r="J168" s="2">
        <v>0</v>
      </c>
      <c r="K168" s="10">
        <v>0</v>
      </c>
      <c r="L168" s="9">
        <v>0</v>
      </c>
      <c r="M168" s="2">
        <v>0</v>
      </c>
      <c r="N168" s="10">
        <v>0</v>
      </c>
      <c r="O168" s="9">
        <v>0</v>
      </c>
      <c r="P168" s="2">
        <v>0</v>
      </c>
      <c r="Q168" s="10">
        <v>0</v>
      </c>
      <c r="R168" s="9">
        <v>0</v>
      </c>
      <c r="S168" s="2">
        <v>0</v>
      </c>
      <c r="T168" s="10">
        <v>0</v>
      </c>
      <c r="U168" s="9">
        <v>0</v>
      </c>
      <c r="V168" s="2">
        <v>0</v>
      </c>
      <c r="W168" s="10">
        <v>0</v>
      </c>
      <c r="X168" s="6">
        <v>0</v>
      </c>
      <c r="Y168" s="2">
        <v>0</v>
      </c>
      <c r="Z168" s="3">
        <v>0</v>
      </c>
      <c r="AA168" s="2">
        <v>0</v>
      </c>
      <c r="AB168" s="2">
        <v>0</v>
      </c>
      <c r="AC168" s="3">
        <v>0</v>
      </c>
      <c r="AD168" s="2">
        <v>0</v>
      </c>
      <c r="AE168" s="2">
        <v>0</v>
      </c>
      <c r="AF168" s="3">
        <v>0</v>
      </c>
      <c r="AG168" s="2">
        <v>0</v>
      </c>
      <c r="AH168" s="2">
        <v>0</v>
      </c>
      <c r="AI168" s="3">
        <v>0</v>
      </c>
      <c r="AJ168" s="2">
        <v>0</v>
      </c>
      <c r="AK168" s="2">
        <v>0</v>
      </c>
      <c r="AL168" s="27">
        <v>0</v>
      </c>
      <c r="AM168" s="31">
        <f t="shared" si="6"/>
        <v>0</v>
      </c>
      <c r="AN168" s="32">
        <f t="shared" si="7"/>
        <v>0</v>
      </c>
      <c r="AO168" s="10">
        <f t="shared" si="8"/>
        <v>0</v>
      </c>
      <c r="AP168" s="9">
        <v>0</v>
      </c>
      <c r="AQ168" s="2">
        <v>0</v>
      </c>
      <c r="AR168" s="10">
        <v>0</v>
      </c>
    </row>
    <row r="169" spans="2:44" x14ac:dyDescent="0.2">
      <c r="B169" s="7" t="s">
        <v>339</v>
      </c>
      <c r="C169" s="9">
        <v>3</v>
      </c>
      <c r="D169" s="2">
        <v>0</v>
      </c>
      <c r="E169" s="10">
        <v>0</v>
      </c>
      <c r="F169" s="9">
        <v>1</v>
      </c>
      <c r="G169" s="2">
        <v>1</v>
      </c>
      <c r="H169" s="10">
        <v>50</v>
      </c>
      <c r="I169" s="9">
        <v>0</v>
      </c>
      <c r="J169" s="2">
        <v>0</v>
      </c>
      <c r="K169" s="10">
        <v>0</v>
      </c>
      <c r="L169" s="9">
        <v>0</v>
      </c>
      <c r="M169" s="2">
        <v>0</v>
      </c>
      <c r="N169" s="10">
        <v>0</v>
      </c>
      <c r="O169" s="9">
        <v>0</v>
      </c>
      <c r="P169" s="2">
        <v>0</v>
      </c>
      <c r="Q169" s="10">
        <v>0</v>
      </c>
      <c r="R169" s="9">
        <v>0</v>
      </c>
      <c r="S169" s="2">
        <v>0</v>
      </c>
      <c r="T169" s="10">
        <v>0</v>
      </c>
      <c r="U169" s="9">
        <v>0</v>
      </c>
      <c r="V169" s="2">
        <v>0</v>
      </c>
      <c r="W169" s="10">
        <v>0</v>
      </c>
      <c r="X169" s="6">
        <v>0</v>
      </c>
      <c r="Y169" s="2">
        <v>0</v>
      </c>
      <c r="Z169" s="3">
        <v>0</v>
      </c>
      <c r="AA169" s="2">
        <v>0</v>
      </c>
      <c r="AB169" s="2">
        <v>0</v>
      </c>
      <c r="AC169" s="3">
        <v>0</v>
      </c>
      <c r="AD169" s="2">
        <v>0</v>
      </c>
      <c r="AE169" s="2">
        <v>0</v>
      </c>
      <c r="AF169" s="3">
        <v>0</v>
      </c>
      <c r="AG169" s="2">
        <v>0</v>
      </c>
      <c r="AH169" s="2">
        <v>0</v>
      </c>
      <c r="AI169" s="3">
        <v>0</v>
      </c>
      <c r="AJ169" s="2">
        <v>0</v>
      </c>
      <c r="AK169" s="2">
        <v>0</v>
      </c>
      <c r="AL169" s="27">
        <v>0</v>
      </c>
      <c r="AM169" s="31">
        <f t="shared" si="6"/>
        <v>0</v>
      </c>
      <c r="AN169" s="32">
        <f t="shared" si="7"/>
        <v>0</v>
      </c>
      <c r="AO169" s="10">
        <f t="shared" si="8"/>
        <v>0</v>
      </c>
      <c r="AP169" s="9">
        <v>4</v>
      </c>
      <c r="AQ169" s="2">
        <v>1</v>
      </c>
      <c r="AR169" s="10">
        <v>20</v>
      </c>
    </row>
    <row r="170" spans="2:44" ht="28" x14ac:dyDescent="0.2">
      <c r="B170" s="7" t="s">
        <v>340</v>
      </c>
      <c r="C170" s="9">
        <v>0</v>
      </c>
      <c r="D170" s="2">
        <v>7</v>
      </c>
      <c r="E170" s="10">
        <v>100</v>
      </c>
      <c r="F170" s="9">
        <v>14</v>
      </c>
      <c r="G170" s="2">
        <v>50</v>
      </c>
      <c r="H170" s="10">
        <v>78.12</v>
      </c>
      <c r="I170" s="9">
        <v>46</v>
      </c>
      <c r="J170" s="2">
        <v>68</v>
      </c>
      <c r="K170" s="10">
        <v>59.65</v>
      </c>
      <c r="L170" s="9">
        <v>58</v>
      </c>
      <c r="M170" s="2">
        <v>54</v>
      </c>
      <c r="N170" s="10">
        <v>48.21</v>
      </c>
      <c r="O170" s="9">
        <v>44</v>
      </c>
      <c r="P170" s="2">
        <v>29</v>
      </c>
      <c r="Q170" s="10">
        <v>39.729999999999997</v>
      </c>
      <c r="R170" s="9">
        <v>10</v>
      </c>
      <c r="S170" s="2">
        <v>8</v>
      </c>
      <c r="T170" s="10">
        <v>44.44</v>
      </c>
      <c r="U170" s="9">
        <v>2</v>
      </c>
      <c r="V170" s="2">
        <v>2</v>
      </c>
      <c r="W170" s="10">
        <v>50</v>
      </c>
      <c r="X170" s="6">
        <v>1</v>
      </c>
      <c r="Y170" s="2">
        <v>0</v>
      </c>
      <c r="Z170" s="3">
        <v>0</v>
      </c>
      <c r="AA170" s="2">
        <v>0</v>
      </c>
      <c r="AB170" s="2">
        <v>0</v>
      </c>
      <c r="AC170" s="3">
        <v>0</v>
      </c>
      <c r="AD170" s="2">
        <v>0</v>
      </c>
      <c r="AE170" s="2">
        <v>0</v>
      </c>
      <c r="AF170" s="3">
        <v>0</v>
      </c>
      <c r="AG170" s="2">
        <v>1</v>
      </c>
      <c r="AH170" s="2">
        <v>0</v>
      </c>
      <c r="AI170" s="3">
        <v>0</v>
      </c>
      <c r="AJ170" s="2">
        <v>0</v>
      </c>
      <c r="AK170" s="2">
        <v>0</v>
      </c>
      <c r="AL170" s="27">
        <v>0</v>
      </c>
      <c r="AM170" s="31">
        <f t="shared" si="6"/>
        <v>2</v>
      </c>
      <c r="AN170" s="32">
        <f t="shared" si="7"/>
        <v>0</v>
      </c>
      <c r="AO170" s="10">
        <f t="shared" si="8"/>
        <v>0</v>
      </c>
      <c r="AP170" s="9">
        <v>176</v>
      </c>
      <c r="AQ170" s="2">
        <v>218</v>
      </c>
      <c r="AR170" s="10">
        <v>55.33</v>
      </c>
    </row>
    <row r="171" spans="2:44" ht="28" x14ac:dyDescent="0.2">
      <c r="B171" s="7" t="s">
        <v>341</v>
      </c>
      <c r="C171" s="9">
        <v>0</v>
      </c>
      <c r="D171" s="2">
        <v>0</v>
      </c>
      <c r="E171" s="10">
        <v>0</v>
      </c>
      <c r="F171" s="9">
        <v>1</v>
      </c>
      <c r="G171" s="2">
        <v>2</v>
      </c>
      <c r="H171" s="10">
        <v>66.67</v>
      </c>
      <c r="I171" s="9">
        <v>17</v>
      </c>
      <c r="J171" s="2">
        <v>23</v>
      </c>
      <c r="K171" s="10">
        <v>57.5</v>
      </c>
      <c r="L171" s="9">
        <v>15</v>
      </c>
      <c r="M171" s="2">
        <v>21</v>
      </c>
      <c r="N171" s="10">
        <v>58.33</v>
      </c>
      <c r="O171" s="9">
        <v>8</v>
      </c>
      <c r="P171" s="2">
        <v>7</v>
      </c>
      <c r="Q171" s="10">
        <v>46.67</v>
      </c>
      <c r="R171" s="9">
        <v>2</v>
      </c>
      <c r="S171" s="2">
        <v>4</v>
      </c>
      <c r="T171" s="10">
        <v>66.67</v>
      </c>
      <c r="U171" s="9">
        <v>1</v>
      </c>
      <c r="V171" s="2">
        <v>0</v>
      </c>
      <c r="W171" s="10">
        <v>0</v>
      </c>
      <c r="X171" s="6">
        <v>0</v>
      </c>
      <c r="Y171" s="2">
        <v>1</v>
      </c>
      <c r="Z171" s="3">
        <v>100</v>
      </c>
      <c r="AA171" s="2">
        <v>0</v>
      </c>
      <c r="AB171" s="2">
        <v>0</v>
      </c>
      <c r="AC171" s="3">
        <v>0</v>
      </c>
      <c r="AD171" s="2">
        <v>0</v>
      </c>
      <c r="AE171" s="2">
        <v>0</v>
      </c>
      <c r="AF171" s="3">
        <v>0</v>
      </c>
      <c r="AG171" s="2">
        <v>0</v>
      </c>
      <c r="AH171" s="2">
        <v>0</v>
      </c>
      <c r="AI171" s="3">
        <v>0</v>
      </c>
      <c r="AJ171" s="2">
        <v>0</v>
      </c>
      <c r="AK171" s="2">
        <v>0</v>
      </c>
      <c r="AL171" s="27">
        <v>0</v>
      </c>
      <c r="AM171" s="31">
        <f t="shared" si="6"/>
        <v>0</v>
      </c>
      <c r="AN171" s="32">
        <f t="shared" si="7"/>
        <v>1</v>
      </c>
      <c r="AO171" s="10">
        <f t="shared" si="8"/>
        <v>20</v>
      </c>
      <c r="AP171" s="9">
        <v>44</v>
      </c>
      <c r="AQ171" s="2">
        <v>58</v>
      </c>
      <c r="AR171" s="10">
        <v>56.86</v>
      </c>
    </row>
    <row r="172" spans="2:44" x14ac:dyDescent="0.2">
      <c r="B172" s="7" t="s">
        <v>342</v>
      </c>
      <c r="C172" s="9">
        <v>0</v>
      </c>
      <c r="D172" s="2">
        <v>2</v>
      </c>
      <c r="E172" s="10">
        <v>100</v>
      </c>
      <c r="F172" s="9">
        <v>4</v>
      </c>
      <c r="G172" s="2">
        <v>16</v>
      </c>
      <c r="H172" s="10">
        <v>80</v>
      </c>
      <c r="I172" s="9">
        <v>40</v>
      </c>
      <c r="J172" s="2">
        <v>35</v>
      </c>
      <c r="K172" s="10">
        <v>46.67</v>
      </c>
      <c r="L172" s="9">
        <v>23</v>
      </c>
      <c r="M172" s="2">
        <v>37</v>
      </c>
      <c r="N172" s="10">
        <v>61.67</v>
      </c>
      <c r="O172" s="9">
        <v>16</v>
      </c>
      <c r="P172" s="2">
        <v>14</v>
      </c>
      <c r="Q172" s="10">
        <v>46.67</v>
      </c>
      <c r="R172" s="9">
        <v>2</v>
      </c>
      <c r="S172" s="2">
        <v>4</v>
      </c>
      <c r="T172" s="10">
        <v>66.67</v>
      </c>
      <c r="U172" s="9">
        <v>0</v>
      </c>
      <c r="V172" s="2">
        <v>2</v>
      </c>
      <c r="W172" s="10">
        <v>100</v>
      </c>
      <c r="X172" s="6">
        <v>0</v>
      </c>
      <c r="Y172" s="2">
        <v>0</v>
      </c>
      <c r="Z172" s="3">
        <v>0</v>
      </c>
      <c r="AA172" s="2">
        <v>0</v>
      </c>
      <c r="AB172" s="2">
        <v>0</v>
      </c>
      <c r="AC172" s="3">
        <v>0</v>
      </c>
      <c r="AD172" s="2">
        <v>0</v>
      </c>
      <c r="AE172" s="2">
        <v>0</v>
      </c>
      <c r="AF172" s="3">
        <v>0</v>
      </c>
      <c r="AG172" s="2">
        <v>0</v>
      </c>
      <c r="AH172" s="2">
        <v>0</v>
      </c>
      <c r="AI172" s="3">
        <v>0</v>
      </c>
      <c r="AJ172" s="2">
        <v>0</v>
      </c>
      <c r="AK172" s="2">
        <v>0</v>
      </c>
      <c r="AL172" s="27">
        <v>0</v>
      </c>
      <c r="AM172" s="31">
        <f t="shared" si="6"/>
        <v>0</v>
      </c>
      <c r="AN172" s="32">
        <f t="shared" si="7"/>
        <v>0</v>
      </c>
      <c r="AO172" s="10">
        <f t="shared" si="8"/>
        <v>0</v>
      </c>
      <c r="AP172" s="9">
        <v>85</v>
      </c>
      <c r="AQ172" s="2">
        <v>110</v>
      </c>
      <c r="AR172" s="10">
        <v>56.41</v>
      </c>
    </row>
    <row r="173" spans="2:44" ht="28" x14ac:dyDescent="0.2">
      <c r="B173" s="7" t="s">
        <v>343</v>
      </c>
      <c r="C173" s="9">
        <v>2</v>
      </c>
      <c r="D173" s="2">
        <v>3</v>
      </c>
      <c r="E173" s="10">
        <v>60</v>
      </c>
      <c r="F173" s="9">
        <v>21</v>
      </c>
      <c r="G173" s="2">
        <v>54</v>
      </c>
      <c r="H173" s="10">
        <v>72</v>
      </c>
      <c r="I173" s="9">
        <v>82</v>
      </c>
      <c r="J173" s="2">
        <v>93</v>
      </c>
      <c r="K173" s="10">
        <v>53.14</v>
      </c>
      <c r="L173" s="9">
        <v>126</v>
      </c>
      <c r="M173" s="2">
        <v>76</v>
      </c>
      <c r="N173" s="10">
        <v>37.619999999999997</v>
      </c>
      <c r="O173" s="9">
        <v>80</v>
      </c>
      <c r="P173" s="2">
        <v>22</v>
      </c>
      <c r="Q173" s="10">
        <v>21.57</v>
      </c>
      <c r="R173" s="9">
        <v>18</v>
      </c>
      <c r="S173" s="2">
        <v>4</v>
      </c>
      <c r="T173" s="10">
        <v>18.18</v>
      </c>
      <c r="U173" s="9">
        <v>3</v>
      </c>
      <c r="V173" s="2">
        <v>2</v>
      </c>
      <c r="W173" s="10">
        <v>40</v>
      </c>
      <c r="X173" s="6">
        <v>5</v>
      </c>
      <c r="Y173" s="2">
        <v>0</v>
      </c>
      <c r="Z173" s="3">
        <v>0</v>
      </c>
      <c r="AA173" s="2">
        <v>1</v>
      </c>
      <c r="AB173" s="2">
        <v>1</v>
      </c>
      <c r="AC173" s="3">
        <v>50</v>
      </c>
      <c r="AD173" s="2">
        <v>0</v>
      </c>
      <c r="AE173" s="2">
        <v>0</v>
      </c>
      <c r="AF173" s="3">
        <v>0</v>
      </c>
      <c r="AG173" s="2">
        <v>0</v>
      </c>
      <c r="AH173" s="2">
        <v>0</v>
      </c>
      <c r="AI173" s="3">
        <v>0</v>
      </c>
      <c r="AJ173" s="2">
        <v>0</v>
      </c>
      <c r="AK173" s="2">
        <v>0</v>
      </c>
      <c r="AL173" s="27">
        <v>0</v>
      </c>
      <c r="AM173" s="31">
        <f t="shared" si="6"/>
        <v>6</v>
      </c>
      <c r="AN173" s="32">
        <f t="shared" si="7"/>
        <v>1</v>
      </c>
      <c r="AO173" s="10">
        <f t="shared" si="8"/>
        <v>10</v>
      </c>
      <c r="AP173" s="9">
        <v>338</v>
      </c>
      <c r="AQ173" s="2">
        <v>255</v>
      </c>
      <c r="AR173" s="10">
        <v>43</v>
      </c>
    </row>
    <row r="174" spans="2:44" x14ac:dyDescent="0.2">
      <c r="B174" s="7" t="s">
        <v>344</v>
      </c>
      <c r="C174" s="9">
        <v>0</v>
      </c>
      <c r="D174" s="2">
        <v>0</v>
      </c>
      <c r="E174" s="10">
        <v>0</v>
      </c>
      <c r="F174" s="9">
        <v>19</v>
      </c>
      <c r="G174" s="2">
        <v>12</v>
      </c>
      <c r="H174" s="10">
        <v>38.71</v>
      </c>
      <c r="I174" s="9">
        <v>61</v>
      </c>
      <c r="J174" s="2">
        <v>27</v>
      </c>
      <c r="K174" s="10">
        <v>30.68</v>
      </c>
      <c r="L174" s="9">
        <v>58</v>
      </c>
      <c r="M174" s="2">
        <v>30</v>
      </c>
      <c r="N174" s="10">
        <v>34.090000000000003</v>
      </c>
      <c r="O174" s="9">
        <v>23</v>
      </c>
      <c r="P174" s="2">
        <v>7</v>
      </c>
      <c r="Q174" s="10">
        <v>23.33</v>
      </c>
      <c r="R174" s="9">
        <v>9</v>
      </c>
      <c r="S174" s="2">
        <v>4</v>
      </c>
      <c r="T174" s="10">
        <v>30.77</v>
      </c>
      <c r="U174" s="9">
        <v>1</v>
      </c>
      <c r="V174" s="2">
        <v>0</v>
      </c>
      <c r="W174" s="10">
        <v>0</v>
      </c>
      <c r="X174" s="6">
        <v>0</v>
      </c>
      <c r="Y174" s="2">
        <v>0</v>
      </c>
      <c r="Z174" s="3">
        <v>0</v>
      </c>
      <c r="AA174" s="2">
        <v>0</v>
      </c>
      <c r="AB174" s="2">
        <v>0</v>
      </c>
      <c r="AC174" s="3">
        <v>0</v>
      </c>
      <c r="AD174" s="2">
        <v>0</v>
      </c>
      <c r="AE174" s="2">
        <v>0</v>
      </c>
      <c r="AF174" s="3">
        <v>0</v>
      </c>
      <c r="AG174" s="2">
        <v>0</v>
      </c>
      <c r="AH174" s="2">
        <v>0</v>
      </c>
      <c r="AI174" s="3">
        <v>0</v>
      </c>
      <c r="AJ174" s="2">
        <v>0</v>
      </c>
      <c r="AK174" s="2">
        <v>0</v>
      </c>
      <c r="AL174" s="27">
        <v>0</v>
      </c>
      <c r="AM174" s="31">
        <f t="shared" si="6"/>
        <v>0</v>
      </c>
      <c r="AN174" s="32">
        <f t="shared" si="7"/>
        <v>0</v>
      </c>
      <c r="AO174" s="10">
        <f t="shared" si="8"/>
        <v>0</v>
      </c>
      <c r="AP174" s="9">
        <v>171</v>
      </c>
      <c r="AQ174" s="2">
        <v>80</v>
      </c>
      <c r="AR174" s="10">
        <v>31.87</v>
      </c>
    </row>
    <row r="175" spans="2:44" ht="28" x14ac:dyDescent="0.2">
      <c r="B175" s="7" t="s">
        <v>345</v>
      </c>
      <c r="C175" s="9">
        <v>0</v>
      </c>
      <c r="D175" s="2">
        <v>0</v>
      </c>
      <c r="E175" s="10">
        <v>0</v>
      </c>
      <c r="F175" s="9">
        <v>1</v>
      </c>
      <c r="G175" s="2">
        <v>0</v>
      </c>
      <c r="H175" s="10">
        <v>0</v>
      </c>
      <c r="I175" s="9">
        <v>1</v>
      </c>
      <c r="J175" s="2">
        <v>0</v>
      </c>
      <c r="K175" s="10">
        <v>0</v>
      </c>
      <c r="L175" s="9">
        <v>2</v>
      </c>
      <c r="M175" s="2">
        <v>1</v>
      </c>
      <c r="N175" s="10">
        <v>33.33</v>
      </c>
      <c r="O175" s="9">
        <v>0</v>
      </c>
      <c r="P175" s="2">
        <v>1</v>
      </c>
      <c r="Q175" s="10">
        <v>100</v>
      </c>
      <c r="R175" s="9">
        <v>0</v>
      </c>
      <c r="S175" s="2">
        <v>2</v>
      </c>
      <c r="T175" s="10">
        <v>100</v>
      </c>
      <c r="U175" s="9">
        <v>1</v>
      </c>
      <c r="V175" s="2">
        <v>0</v>
      </c>
      <c r="W175" s="10">
        <v>0</v>
      </c>
      <c r="X175" s="6">
        <v>0</v>
      </c>
      <c r="Y175" s="2">
        <v>0</v>
      </c>
      <c r="Z175" s="3">
        <v>0</v>
      </c>
      <c r="AA175" s="2">
        <v>0</v>
      </c>
      <c r="AB175" s="2">
        <v>0</v>
      </c>
      <c r="AC175" s="3">
        <v>0</v>
      </c>
      <c r="AD175" s="2">
        <v>0</v>
      </c>
      <c r="AE175" s="2">
        <v>0</v>
      </c>
      <c r="AF175" s="3">
        <v>0</v>
      </c>
      <c r="AG175" s="2">
        <v>0</v>
      </c>
      <c r="AH175" s="2">
        <v>0</v>
      </c>
      <c r="AI175" s="3">
        <v>0</v>
      </c>
      <c r="AJ175" s="2">
        <v>0</v>
      </c>
      <c r="AK175" s="2">
        <v>0</v>
      </c>
      <c r="AL175" s="27">
        <v>0</v>
      </c>
      <c r="AM175" s="31">
        <f t="shared" si="6"/>
        <v>0</v>
      </c>
      <c r="AN175" s="32">
        <f t="shared" si="7"/>
        <v>0</v>
      </c>
      <c r="AO175" s="10">
        <f t="shared" si="8"/>
        <v>0</v>
      </c>
      <c r="AP175" s="9">
        <v>5</v>
      </c>
      <c r="AQ175" s="2">
        <v>4</v>
      </c>
      <c r="AR175" s="10">
        <v>44.44</v>
      </c>
    </row>
    <row r="176" spans="2:44" x14ac:dyDescent="0.2">
      <c r="B176" s="7" t="s">
        <v>346</v>
      </c>
      <c r="C176" s="9">
        <v>0</v>
      </c>
      <c r="D176" s="2">
        <v>0</v>
      </c>
      <c r="E176" s="10">
        <v>0</v>
      </c>
      <c r="F176" s="9">
        <v>0</v>
      </c>
      <c r="G176" s="2">
        <v>2</v>
      </c>
      <c r="H176" s="10">
        <v>100</v>
      </c>
      <c r="I176" s="9">
        <v>1</v>
      </c>
      <c r="J176" s="2">
        <v>4</v>
      </c>
      <c r="K176" s="10">
        <v>80</v>
      </c>
      <c r="L176" s="9">
        <v>3</v>
      </c>
      <c r="M176" s="2">
        <v>1</v>
      </c>
      <c r="N176" s="10">
        <v>25</v>
      </c>
      <c r="O176" s="9">
        <v>0</v>
      </c>
      <c r="P176" s="2">
        <v>0</v>
      </c>
      <c r="Q176" s="10">
        <v>0</v>
      </c>
      <c r="R176" s="9">
        <v>0</v>
      </c>
      <c r="S176" s="2">
        <v>0</v>
      </c>
      <c r="T176" s="10">
        <v>0</v>
      </c>
      <c r="U176" s="9">
        <v>1</v>
      </c>
      <c r="V176" s="2">
        <v>0</v>
      </c>
      <c r="W176" s="10">
        <v>0</v>
      </c>
      <c r="X176" s="6">
        <v>0</v>
      </c>
      <c r="Y176" s="2">
        <v>0</v>
      </c>
      <c r="Z176" s="3">
        <v>0</v>
      </c>
      <c r="AA176" s="2">
        <v>0</v>
      </c>
      <c r="AB176" s="2">
        <v>0</v>
      </c>
      <c r="AC176" s="3">
        <v>0</v>
      </c>
      <c r="AD176" s="2">
        <v>0</v>
      </c>
      <c r="AE176" s="2">
        <v>0</v>
      </c>
      <c r="AF176" s="3">
        <v>0</v>
      </c>
      <c r="AG176" s="2">
        <v>0</v>
      </c>
      <c r="AH176" s="2">
        <v>0</v>
      </c>
      <c r="AI176" s="3">
        <v>0</v>
      </c>
      <c r="AJ176" s="2">
        <v>0</v>
      </c>
      <c r="AK176" s="2">
        <v>0</v>
      </c>
      <c r="AL176" s="27">
        <v>0</v>
      </c>
      <c r="AM176" s="31">
        <f t="shared" si="6"/>
        <v>0</v>
      </c>
      <c r="AN176" s="32">
        <f t="shared" si="7"/>
        <v>0</v>
      </c>
      <c r="AO176" s="10">
        <f t="shared" si="8"/>
        <v>0</v>
      </c>
      <c r="AP176" s="9">
        <v>5</v>
      </c>
      <c r="AQ176" s="2">
        <v>7</v>
      </c>
      <c r="AR176" s="10">
        <v>58.33</v>
      </c>
    </row>
    <row r="177" spans="2:44" ht="28" x14ac:dyDescent="0.2">
      <c r="B177" s="7" t="s">
        <v>347</v>
      </c>
      <c r="C177" s="9">
        <v>0</v>
      </c>
      <c r="D177" s="2">
        <v>0</v>
      </c>
      <c r="E177" s="10">
        <v>0</v>
      </c>
      <c r="F177" s="9">
        <v>1</v>
      </c>
      <c r="G177" s="2">
        <v>2</v>
      </c>
      <c r="H177" s="10">
        <v>66.67</v>
      </c>
      <c r="I177" s="9">
        <v>0</v>
      </c>
      <c r="J177" s="2">
        <v>1</v>
      </c>
      <c r="K177" s="10">
        <v>100</v>
      </c>
      <c r="L177" s="9">
        <v>0</v>
      </c>
      <c r="M177" s="2">
        <v>2</v>
      </c>
      <c r="N177" s="10">
        <v>100</v>
      </c>
      <c r="O177" s="9">
        <v>1</v>
      </c>
      <c r="P177" s="2">
        <v>0</v>
      </c>
      <c r="Q177" s="10">
        <v>0</v>
      </c>
      <c r="R177" s="9">
        <v>0</v>
      </c>
      <c r="S177" s="2">
        <v>0</v>
      </c>
      <c r="T177" s="10">
        <v>0</v>
      </c>
      <c r="U177" s="9">
        <v>0</v>
      </c>
      <c r="V177" s="2">
        <v>0</v>
      </c>
      <c r="W177" s="10">
        <v>0</v>
      </c>
      <c r="X177" s="6">
        <v>0</v>
      </c>
      <c r="Y177" s="2">
        <v>0</v>
      </c>
      <c r="Z177" s="3">
        <v>0</v>
      </c>
      <c r="AA177" s="2">
        <v>0</v>
      </c>
      <c r="AB177" s="2">
        <v>0</v>
      </c>
      <c r="AC177" s="3">
        <v>0</v>
      </c>
      <c r="AD177" s="2">
        <v>0</v>
      </c>
      <c r="AE177" s="2">
        <v>0</v>
      </c>
      <c r="AF177" s="3">
        <v>0</v>
      </c>
      <c r="AG177" s="2">
        <v>0</v>
      </c>
      <c r="AH177" s="2">
        <v>0</v>
      </c>
      <c r="AI177" s="3">
        <v>0</v>
      </c>
      <c r="AJ177" s="2">
        <v>0</v>
      </c>
      <c r="AK177" s="2">
        <v>0</v>
      </c>
      <c r="AL177" s="27">
        <v>0</v>
      </c>
      <c r="AM177" s="31">
        <f t="shared" si="6"/>
        <v>0</v>
      </c>
      <c r="AN177" s="32">
        <f t="shared" si="7"/>
        <v>0</v>
      </c>
      <c r="AO177" s="10">
        <f t="shared" si="8"/>
        <v>0</v>
      </c>
      <c r="AP177" s="9">
        <v>2</v>
      </c>
      <c r="AQ177" s="2">
        <v>5</v>
      </c>
      <c r="AR177" s="10">
        <v>71.430000000000007</v>
      </c>
    </row>
    <row r="178" spans="2:44" x14ac:dyDescent="0.2">
      <c r="B178" s="7" t="s">
        <v>348</v>
      </c>
      <c r="C178" s="9">
        <v>0</v>
      </c>
      <c r="D178" s="2">
        <v>0</v>
      </c>
      <c r="E178" s="10">
        <v>0</v>
      </c>
      <c r="F178" s="9">
        <v>0</v>
      </c>
      <c r="G178" s="2">
        <v>2</v>
      </c>
      <c r="H178" s="10">
        <v>100</v>
      </c>
      <c r="I178" s="9">
        <v>1</v>
      </c>
      <c r="J178" s="2">
        <v>0</v>
      </c>
      <c r="K178" s="10">
        <v>0</v>
      </c>
      <c r="L178" s="9">
        <v>1</v>
      </c>
      <c r="M178" s="2">
        <v>0</v>
      </c>
      <c r="N178" s="10">
        <v>0</v>
      </c>
      <c r="O178" s="9">
        <v>1</v>
      </c>
      <c r="P178" s="2">
        <v>0</v>
      </c>
      <c r="Q178" s="10">
        <v>0</v>
      </c>
      <c r="R178" s="9">
        <v>1</v>
      </c>
      <c r="S178" s="2">
        <v>0</v>
      </c>
      <c r="T178" s="10">
        <v>0</v>
      </c>
      <c r="U178" s="9">
        <v>0</v>
      </c>
      <c r="V178" s="2">
        <v>0</v>
      </c>
      <c r="W178" s="10">
        <v>0</v>
      </c>
      <c r="X178" s="6">
        <v>0</v>
      </c>
      <c r="Y178" s="2">
        <v>0</v>
      </c>
      <c r="Z178" s="3">
        <v>0</v>
      </c>
      <c r="AA178" s="2">
        <v>0</v>
      </c>
      <c r="AB178" s="2">
        <v>0</v>
      </c>
      <c r="AC178" s="3">
        <v>0</v>
      </c>
      <c r="AD178" s="2">
        <v>0</v>
      </c>
      <c r="AE178" s="2">
        <v>0</v>
      </c>
      <c r="AF178" s="3">
        <v>0</v>
      </c>
      <c r="AG178" s="2">
        <v>0</v>
      </c>
      <c r="AH178" s="2">
        <v>0</v>
      </c>
      <c r="AI178" s="3">
        <v>0</v>
      </c>
      <c r="AJ178" s="2">
        <v>0</v>
      </c>
      <c r="AK178" s="2">
        <v>0</v>
      </c>
      <c r="AL178" s="27">
        <v>0</v>
      </c>
      <c r="AM178" s="31">
        <f t="shared" si="6"/>
        <v>0</v>
      </c>
      <c r="AN178" s="32">
        <f t="shared" si="7"/>
        <v>0</v>
      </c>
      <c r="AO178" s="10">
        <f t="shared" si="8"/>
        <v>0</v>
      </c>
      <c r="AP178" s="9">
        <v>4</v>
      </c>
      <c r="AQ178" s="2">
        <v>2</v>
      </c>
      <c r="AR178" s="10">
        <v>33.33</v>
      </c>
    </row>
    <row r="179" spans="2:44" x14ac:dyDescent="0.2">
      <c r="B179" s="7" t="s">
        <v>349</v>
      </c>
      <c r="C179" s="9">
        <v>0</v>
      </c>
      <c r="D179" s="2">
        <v>0</v>
      </c>
      <c r="E179" s="10">
        <v>0</v>
      </c>
      <c r="F179" s="9">
        <v>0</v>
      </c>
      <c r="G179" s="2">
        <v>1</v>
      </c>
      <c r="H179" s="10">
        <v>100</v>
      </c>
      <c r="I179" s="9">
        <v>0</v>
      </c>
      <c r="J179" s="2">
        <v>1</v>
      </c>
      <c r="K179" s="10">
        <v>100</v>
      </c>
      <c r="L179" s="9">
        <v>1</v>
      </c>
      <c r="M179" s="2">
        <v>1</v>
      </c>
      <c r="N179" s="10">
        <v>50</v>
      </c>
      <c r="O179" s="9">
        <v>0</v>
      </c>
      <c r="P179" s="2">
        <v>0</v>
      </c>
      <c r="Q179" s="10">
        <v>0</v>
      </c>
      <c r="R179" s="9">
        <v>0</v>
      </c>
      <c r="S179" s="2">
        <v>0</v>
      </c>
      <c r="T179" s="10">
        <v>0</v>
      </c>
      <c r="U179" s="9">
        <v>0</v>
      </c>
      <c r="V179" s="2">
        <v>0</v>
      </c>
      <c r="W179" s="10">
        <v>0</v>
      </c>
      <c r="X179" s="6">
        <v>0</v>
      </c>
      <c r="Y179" s="2">
        <v>0</v>
      </c>
      <c r="Z179" s="3">
        <v>0</v>
      </c>
      <c r="AA179" s="2">
        <v>0</v>
      </c>
      <c r="AB179" s="2">
        <v>0</v>
      </c>
      <c r="AC179" s="3">
        <v>0</v>
      </c>
      <c r="AD179" s="2">
        <v>0</v>
      </c>
      <c r="AE179" s="2">
        <v>0</v>
      </c>
      <c r="AF179" s="3">
        <v>0</v>
      </c>
      <c r="AG179" s="2">
        <v>0</v>
      </c>
      <c r="AH179" s="2">
        <v>0</v>
      </c>
      <c r="AI179" s="3">
        <v>0</v>
      </c>
      <c r="AJ179" s="2">
        <v>0</v>
      </c>
      <c r="AK179" s="2">
        <v>0</v>
      </c>
      <c r="AL179" s="27">
        <v>0</v>
      </c>
      <c r="AM179" s="31">
        <f t="shared" si="6"/>
        <v>0</v>
      </c>
      <c r="AN179" s="32">
        <f t="shared" si="7"/>
        <v>0</v>
      </c>
      <c r="AO179" s="10">
        <f t="shared" si="8"/>
        <v>0</v>
      </c>
      <c r="AP179" s="9">
        <v>1</v>
      </c>
      <c r="AQ179" s="2">
        <v>3</v>
      </c>
      <c r="AR179" s="10">
        <v>75</v>
      </c>
    </row>
    <row r="180" spans="2:44" ht="28" x14ac:dyDescent="0.2">
      <c r="B180" s="7" t="s">
        <v>350</v>
      </c>
      <c r="C180" s="9">
        <v>1</v>
      </c>
      <c r="D180" s="2">
        <v>0</v>
      </c>
      <c r="E180" s="10">
        <v>0</v>
      </c>
      <c r="F180" s="9">
        <v>0</v>
      </c>
      <c r="G180" s="2">
        <v>1</v>
      </c>
      <c r="H180" s="10">
        <v>100</v>
      </c>
      <c r="I180" s="9">
        <v>0</v>
      </c>
      <c r="J180" s="2">
        <v>2</v>
      </c>
      <c r="K180" s="10">
        <v>100</v>
      </c>
      <c r="L180" s="9">
        <v>1</v>
      </c>
      <c r="M180" s="2">
        <v>2</v>
      </c>
      <c r="N180" s="10">
        <v>66.67</v>
      </c>
      <c r="O180" s="9">
        <v>0</v>
      </c>
      <c r="P180" s="2">
        <v>0</v>
      </c>
      <c r="Q180" s="10">
        <v>0</v>
      </c>
      <c r="R180" s="9">
        <v>0</v>
      </c>
      <c r="S180" s="2">
        <v>0</v>
      </c>
      <c r="T180" s="10">
        <v>0</v>
      </c>
      <c r="U180" s="9">
        <v>0</v>
      </c>
      <c r="V180" s="2">
        <v>0</v>
      </c>
      <c r="W180" s="10">
        <v>0</v>
      </c>
      <c r="X180" s="6">
        <v>0</v>
      </c>
      <c r="Y180" s="2">
        <v>0</v>
      </c>
      <c r="Z180" s="3">
        <v>0</v>
      </c>
      <c r="AA180" s="2">
        <v>0</v>
      </c>
      <c r="AB180" s="2">
        <v>0</v>
      </c>
      <c r="AC180" s="3">
        <v>0</v>
      </c>
      <c r="AD180" s="2">
        <v>0</v>
      </c>
      <c r="AE180" s="2">
        <v>0</v>
      </c>
      <c r="AF180" s="3">
        <v>0</v>
      </c>
      <c r="AG180" s="2">
        <v>0</v>
      </c>
      <c r="AH180" s="2">
        <v>0</v>
      </c>
      <c r="AI180" s="3">
        <v>0</v>
      </c>
      <c r="AJ180" s="2">
        <v>0</v>
      </c>
      <c r="AK180" s="2">
        <v>0</v>
      </c>
      <c r="AL180" s="27">
        <v>0</v>
      </c>
      <c r="AM180" s="31">
        <f t="shared" si="6"/>
        <v>0</v>
      </c>
      <c r="AN180" s="32">
        <f t="shared" si="7"/>
        <v>0</v>
      </c>
      <c r="AO180" s="10">
        <f t="shared" si="8"/>
        <v>0</v>
      </c>
      <c r="AP180" s="9">
        <v>2</v>
      </c>
      <c r="AQ180" s="2">
        <v>5</v>
      </c>
      <c r="AR180" s="10">
        <v>71.430000000000007</v>
      </c>
    </row>
    <row r="181" spans="2:44" x14ac:dyDescent="0.2">
      <c r="B181" s="7" t="s">
        <v>351</v>
      </c>
      <c r="C181" s="9">
        <v>1</v>
      </c>
      <c r="D181" s="2">
        <v>1</v>
      </c>
      <c r="E181" s="10">
        <v>50</v>
      </c>
      <c r="F181" s="9">
        <v>5</v>
      </c>
      <c r="G181" s="2">
        <v>13</v>
      </c>
      <c r="H181" s="10">
        <v>72.22</v>
      </c>
      <c r="I181" s="9">
        <v>1</v>
      </c>
      <c r="J181" s="2">
        <v>3</v>
      </c>
      <c r="K181" s="10">
        <v>75</v>
      </c>
      <c r="L181" s="9">
        <v>2</v>
      </c>
      <c r="M181" s="2">
        <v>3</v>
      </c>
      <c r="N181" s="10">
        <v>60</v>
      </c>
      <c r="O181" s="9">
        <v>2</v>
      </c>
      <c r="P181" s="2">
        <v>1</v>
      </c>
      <c r="Q181" s="10">
        <v>33.33</v>
      </c>
      <c r="R181" s="9">
        <v>1</v>
      </c>
      <c r="S181" s="2">
        <v>1</v>
      </c>
      <c r="T181" s="10">
        <v>50</v>
      </c>
      <c r="U181" s="9">
        <v>1</v>
      </c>
      <c r="V181" s="2">
        <v>0</v>
      </c>
      <c r="W181" s="10">
        <v>0</v>
      </c>
      <c r="X181" s="6">
        <v>0</v>
      </c>
      <c r="Y181" s="2">
        <v>0</v>
      </c>
      <c r="Z181" s="3">
        <v>0</v>
      </c>
      <c r="AA181" s="2">
        <v>0</v>
      </c>
      <c r="AB181" s="2">
        <v>1</v>
      </c>
      <c r="AC181" s="3">
        <v>100</v>
      </c>
      <c r="AD181" s="2">
        <v>0</v>
      </c>
      <c r="AE181" s="2">
        <v>0</v>
      </c>
      <c r="AF181" s="3">
        <v>0</v>
      </c>
      <c r="AG181" s="2">
        <v>0</v>
      </c>
      <c r="AH181" s="2">
        <v>0</v>
      </c>
      <c r="AI181" s="3">
        <v>0</v>
      </c>
      <c r="AJ181" s="2">
        <v>0</v>
      </c>
      <c r="AK181" s="2">
        <v>0</v>
      </c>
      <c r="AL181" s="27">
        <v>0</v>
      </c>
      <c r="AM181" s="31">
        <f t="shared" si="6"/>
        <v>0</v>
      </c>
      <c r="AN181" s="32">
        <f t="shared" si="7"/>
        <v>1</v>
      </c>
      <c r="AO181" s="10">
        <f t="shared" si="8"/>
        <v>20</v>
      </c>
      <c r="AP181" s="9">
        <v>13</v>
      </c>
      <c r="AQ181" s="2">
        <v>23</v>
      </c>
      <c r="AR181" s="10">
        <v>63.89</v>
      </c>
    </row>
    <row r="182" spans="2:44" x14ac:dyDescent="0.2">
      <c r="B182" s="7" t="s">
        <v>352</v>
      </c>
      <c r="C182" s="9">
        <v>0</v>
      </c>
      <c r="D182" s="2">
        <v>0</v>
      </c>
      <c r="E182" s="10">
        <v>0</v>
      </c>
      <c r="F182" s="9">
        <v>15</v>
      </c>
      <c r="G182" s="2">
        <v>15</v>
      </c>
      <c r="H182" s="10">
        <v>50</v>
      </c>
      <c r="I182" s="9">
        <v>57</v>
      </c>
      <c r="J182" s="2">
        <v>33</v>
      </c>
      <c r="K182" s="10">
        <v>36.67</v>
      </c>
      <c r="L182" s="9">
        <v>72</v>
      </c>
      <c r="M182" s="2">
        <v>40</v>
      </c>
      <c r="N182" s="10">
        <v>35.71</v>
      </c>
      <c r="O182" s="9">
        <v>56</v>
      </c>
      <c r="P182" s="2">
        <v>23</v>
      </c>
      <c r="Q182" s="10">
        <v>29.11</v>
      </c>
      <c r="R182" s="9">
        <v>16</v>
      </c>
      <c r="S182" s="2">
        <v>9</v>
      </c>
      <c r="T182" s="10">
        <v>36</v>
      </c>
      <c r="U182" s="9">
        <v>5</v>
      </c>
      <c r="V182" s="2">
        <v>1</v>
      </c>
      <c r="W182" s="10">
        <v>16.670000000000002</v>
      </c>
      <c r="X182" s="6">
        <v>2</v>
      </c>
      <c r="Y182" s="2">
        <v>1</v>
      </c>
      <c r="Z182" s="3">
        <v>33.33</v>
      </c>
      <c r="AA182" s="2">
        <v>3</v>
      </c>
      <c r="AB182" s="2">
        <v>1</v>
      </c>
      <c r="AC182" s="3">
        <v>25</v>
      </c>
      <c r="AD182" s="2">
        <v>0</v>
      </c>
      <c r="AE182" s="2">
        <v>0</v>
      </c>
      <c r="AF182" s="3">
        <v>0</v>
      </c>
      <c r="AG182" s="2">
        <v>0</v>
      </c>
      <c r="AH182" s="2">
        <v>0</v>
      </c>
      <c r="AI182" s="3">
        <v>0</v>
      </c>
      <c r="AJ182" s="2">
        <v>0</v>
      </c>
      <c r="AK182" s="2">
        <v>0</v>
      </c>
      <c r="AL182" s="27">
        <v>0</v>
      </c>
      <c r="AM182" s="31">
        <f t="shared" si="6"/>
        <v>5</v>
      </c>
      <c r="AN182" s="32">
        <f t="shared" si="7"/>
        <v>2</v>
      </c>
      <c r="AO182" s="10">
        <f t="shared" si="8"/>
        <v>11.666</v>
      </c>
      <c r="AP182" s="9">
        <v>226</v>
      </c>
      <c r="AQ182" s="2">
        <v>123</v>
      </c>
      <c r="AR182" s="10">
        <v>35.24</v>
      </c>
    </row>
    <row r="183" spans="2:44" ht="28" x14ac:dyDescent="0.2">
      <c r="B183" s="7" t="s">
        <v>353</v>
      </c>
      <c r="C183" s="9">
        <v>0</v>
      </c>
      <c r="D183" s="2">
        <v>0</v>
      </c>
      <c r="E183" s="10">
        <v>0</v>
      </c>
      <c r="F183" s="9">
        <v>10</v>
      </c>
      <c r="G183" s="2">
        <v>12</v>
      </c>
      <c r="H183" s="10">
        <v>54.55</v>
      </c>
      <c r="I183" s="9">
        <v>31</v>
      </c>
      <c r="J183" s="2">
        <v>23</v>
      </c>
      <c r="K183" s="10">
        <v>42.59</v>
      </c>
      <c r="L183" s="9">
        <v>32</v>
      </c>
      <c r="M183" s="2">
        <v>34</v>
      </c>
      <c r="N183" s="10">
        <v>51.52</v>
      </c>
      <c r="O183" s="9">
        <v>17</v>
      </c>
      <c r="P183" s="2">
        <v>10</v>
      </c>
      <c r="Q183" s="10">
        <v>37.04</v>
      </c>
      <c r="R183" s="9">
        <v>3</v>
      </c>
      <c r="S183" s="2">
        <v>2</v>
      </c>
      <c r="T183" s="10">
        <v>40</v>
      </c>
      <c r="U183" s="9">
        <v>1</v>
      </c>
      <c r="V183" s="2">
        <v>0</v>
      </c>
      <c r="W183" s="10">
        <v>0</v>
      </c>
      <c r="X183" s="6">
        <v>0</v>
      </c>
      <c r="Y183" s="2">
        <v>0</v>
      </c>
      <c r="Z183" s="3">
        <v>0</v>
      </c>
      <c r="AA183" s="2">
        <v>0</v>
      </c>
      <c r="AB183" s="2">
        <v>0</v>
      </c>
      <c r="AC183" s="3">
        <v>0</v>
      </c>
      <c r="AD183" s="2">
        <v>0</v>
      </c>
      <c r="AE183" s="2">
        <v>0</v>
      </c>
      <c r="AF183" s="3">
        <v>0</v>
      </c>
      <c r="AG183" s="2">
        <v>0</v>
      </c>
      <c r="AH183" s="2">
        <v>0</v>
      </c>
      <c r="AI183" s="3">
        <v>0</v>
      </c>
      <c r="AJ183" s="2">
        <v>0</v>
      </c>
      <c r="AK183" s="2">
        <v>0</v>
      </c>
      <c r="AL183" s="27">
        <v>0</v>
      </c>
      <c r="AM183" s="31">
        <f t="shared" si="6"/>
        <v>0</v>
      </c>
      <c r="AN183" s="32">
        <f t="shared" si="7"/>
        <v>0</v>
      </c>
      <c r="AO183" s="10">
        <f t="shared" si="8"/>
        <v>0</v>
      </c>
      <c r="AP183" s="9">
        <v>94</v>
      </c>
      <c r="AQ183" s="2">
        <v>81</v>
      </c>
      <c r="AR183" s="10">
        <v>46.29</v>
      </c>
    </row>
    <row r="184" spans="2:44" x14ac:dyDescent="0.2">
      <c r="B184" s="7" t="s">
        <v>354</v>
      </c>
      <c r="C184" s="9">
        <v>0</v>
      </c>
      <c r="D184" s="2">
        <v>0</v>
      </c>
      <c r="E184" s="10">
        <v>0</v>
      </c>
      <c r="F184" s="9">
        <v>1</v>
      </c>
      <c r="G184" s="2">
        <v>0</v>
      </c>
      <c r="H184" s="10">
        <v>0</v>
      </c>
      <c r="I184" s="9">
        <v>2</v>
      </c>
      <c r="J184" s="2">
        <v>1</v>
      </c>
      <c r="K184" s="10">
        <v>33.33</v>
      </c>
      <c r="L184" s="9">
        <v>2</v>
      </c>
      <c r="M184" s="2">
        <v>3</v>
      </c>
      <c r="N184" s="10">
        <v>60</v>
      </c>
      <c r="O184" s="9">
        <v>1</v>
      </c>
      <c r="P184" s="2">
        <v>2</v>
      </c>
      <c r="Q184" s="10">
        <v>66.67</v>
      </c>
      <c r="R184" s="9">
        <v>1</v>
      </c>
      <c r="S184" s="2">
        <v>0</v>
      </c>
      <c r="T184" s="10">
        <v>0</v>
      </c>
      <c r="U184" s="9">
        <v>1</v>
      </c>
      <c r="V184" s="2">
        <v>1</v>
      </c>
      <c r="W184" s="10">
        <v>50</v>
      </c>
      <c r="X184" s="6">
        <v>0</v>
      </c>
      <c r="Y184" s="2">
        <v>0</v>
      </c>
      <c r="Z184" s="3">
        <v>0</v>
      </c>
      <c r="AA184" s="2">
        <v>0</v>
      </c>
      <c r="AB184" s="2">
        <v>0</v>
      </c>
      <c r="AC184" s="3">
        <v>0</v>
      </c>
      <c r="AD184" s="2">
        <v>0</v>
      </c>
      <c r="AE184" s="2">
        <v>0</v>
      </c>
      <c r="AF184" s="3">
        <v>0</v>
      </c>
      <c r="AG184" s="2">
        <v>0</v>
      </c>
      <c r="AH184" s="2">
        <v>0</v>
      </c>
      <c r="AI184" s="3">
        <v>0</v>
      </c>
      <c r="AJ184" s="2">
        <v>0</v>
      </c>
      <c r="AK184" s="2">
        <v>0</v>
      </c>
      <c r="AL184" s="27">
        <v>0</v>
      </c>
      <c r="AM184" s="31">
        <f t="shared" si="6"/>
        <v>0</v>
      </c>
      <c r="AN184" s="32">
        <f t="shared" si="7"/>
        <v>0</v>
      </c>
      <c r="AO184" s="10">
        <f t="shared" si="8"/>
        <v>0</v>
      </c>
      <c r="AP184" s="9">
        <v>8</v>
      </c>
      <c r="AQ184" s="2">
        <v>7</v>
      </c>
      <c r="AR184" s="10">
        <v>46.67</v>
      </c>
    </row>
    <row r="185" spans="2:44" x14ac:dyDescent="0.2">
      <c r="B185" s="7" t="s">
        <v>355</v>
      </c>
      <c r="C185" s="9">
        <v>0</v>
      </c>
      <c r="D185" s="2">
        <v>0</v>
      </c>
      <c r="E185" s="10">
        <v>0</v>
      </c>
      <c r="F185" s="9">
        <v>7</v>
      </c>
      <c r="G185" s="2">
        <v>4</v>
      </c>
      <c r="H185" s="10">
        <v>36.36</v>
      </c>
      <c r="I185" s="9">
        <v>32</v>
      </c>
      <c r="J185" s="2">
        <v>19</v>
      </c>
      <c r="K185" s="10">
        <v>37.25</v>
      </c>
      <c r="L185" s="9">
        <v>30</v>
      </c>
      <c r="M185" s="2">
        <v>13</v>
      </c>
      <c r="N185" s="10">
        <v>30.23</v>
      </c>
      <c r="O185" s="9">
        <v>14</v>
      </c>
      <c r="P185" s="2">
        <v>7</v>
      </c>
      <c r="Q185" s="10">
        <v>33.33</v>
      </c>
      <c r="R185" s="9">
        <v>4</v>
      </c>
      <c r="S185" s="2">
        <v>1</v>
      </c>
      <c r="T185" s="10">
        <v>20</v>
      </c>
      <c r="U185" s="9">
        <v>3</v>
      </c>
      <c r="V185" s="2">
        <v>1</v>
      </c>
      <c r="W185" s="10">
        <v>25</v>
      </c>
      <c r="X185" s="6">
        <v>0</v>
      </c>
      <c r="Y185" s="2">
        <v>0</v>
      </c>
      <c r="Z185" s="3">
        <v>0</v>
      </c>
      <c r="AA185" s="2">
        <v>0</v>
      </c>
      <c r="AB185" s="2">
        <v>1</v>
      </c>
      <c r="AC185" s="3">
        <v>100</v>
      </c>
      <c r="AD185" s="2">
        <v>0</v>
      </c>
      <c r="AE185" s="2">
        <v>0</v>
      </c>
      <c r="AF185" s="3">
        <v>0</v>
      </c>
      <c r="AG185" s="2">
        <v>0</v>
      </c>
      <c r="AH185" s="2">
        <v>0</v>
      </c>
      <c r="AI185" s="3">
        <v>0</v>
      </c>
      <c r="AJ185" s="2">
        <v>0</v>
      </c>
      <c r="AK185" s="2">
        <v>0</v>
      </c>
      <c r="AL185" s="27">
        <v>0</v>
      </c>
      <c r="AM185" s="31">
        <f t="shared" si="6"/>
        <v>0</v>
      </c>
      <c r="AN185" s="32">
        <f t="shared" si="7"/>
        <v>1</v>
      </c>
      <c r="AO185" s="10">
        <f t="shared" si="8"/>
        <v>20</v>
      </c>
      <c r="AP185" s="9">
        <v>90</v>
      </c>
      <c r="AQ185" s="2">
        <v>46</v>
      </c>
      <c r="AR185" s="10">
        <v>33.82</v>
      </c>
    </row>
    <row r="186" spans="2:44" x14ac:dyDescent="0.2">
      <c r="B186" s="7" t="s">
        <v>356</v>
      </c>
      <c r="C186" s="9">
        <v>0</v>
      </c>
      <c r="D186" s="2">
        <v>0</v>
      </c>
      <c r="E186" s="10">
        <v>0</v>
      </c>
      <c r="F186" s="9">
        <v>2</v>
      </c>
      <c r="G186" s="2">
        <v>6</v>
      </c>
      <c r="H186" s="10">
        <v>75</v>
      </c>
      <c r="I186" s="9">
        <v>2</v>
      </c>
      <c r="J186" s="2">
        <v>6</v>
      </c>
      <c r="K186" s="10">
        <v>75</v>
      </c>
      <c r="L186" s="9">
        <v>7</v>
      </c>
      <c r="M186" s="2">
        <v>9</v>
      </c>
      <c r="N186" s="10">
        <v>56.25</v>
      </c>
      <c r="O186" s="9">
        <v>5</v>
      </c>
      <c r="P186" s="2">
        <v>6</v>
      </c>
      <c r="Q186" s="10">
        <v>54.55</v>
      </c>
      <c r="R186" s="9">
        <v>2</v>
      </c>
      <c r="S186" s="2">
        <v>0</v>
      </c>
      <c r="T186" s="10">
        <v>0</v>
      </c>
      <c r="U186" s="9">
        <v>1</v>
      </c>
      <c r="V186" s="2">
        <v>1</v>
      </c>
      <c r="W186" s="10">
        <v>50</v>
      </c>
      <c r="X186" s="6">
        <v>0</v>
      </c>
      <c r="Y186" s="2">
        <v>0</v>
      </c>
      <c r="Z186" s="3">
        <v>0</v>
      </c>
      <c r="AA186" s="2">
        <v>0</v>
      </c>
      <c r="AB186" s="2">
        <v>1</v>
      </c>
      <c r="AC186" s="3">
        <v>100</v>
      </c>
      <c r="AD186" s="2">
        <v>0</v>
      </c>
      <c r="AE186" s="2">
        <v>0</v>
      </c>
      <c r="AF186" s="3">
        <v>0</v>
      </c>
      <c r="AG186" s="2">
        <v>1</v>
      </c>
      <c r="AH186" s="2">
        <v>0</v>
      </c>
      <c r="AI186" s="3">
        <v>0</v>
      </c>
      <c r="AJ186" s="2">
        <v>0</v>
      </c>
      <c r="AK186" s="2">
        <v>0</v>
      </c>
      <c r="AL186" s="27">
        <v>0</v>
      </c>
      <c r="AM186" s="31">
        <f t="shared" si="6"/>
        <v>1</v>
      </c>
      <c r="AN186" s="32">
        <f t="shared" si="7"/>
        <v>1</v>
      </c>
      <c r="AO186" s="10">
        <f t="shared" si="8"/>
        <v>20</v>
      </c>
      <c r="AP186" s="9">
        <v>20</v>
      </c>
      <c r="AQ186" s="2">
        <v>29</v>
      </c>
      <c r="AR186" s="10">
        <v>59.18</v>
      </c>
    </row>
    <row r="187" spans="2:44" x14ac:dyDescent="0.2">
      <c r="B187" s="7" t="s">
        <v>357</v>
      </c>
      <c r="C187" s="9">
        <v>0</v>
      </c>
      <c r="D187" s="2">
        <v>2</v>
      </c>
      <c r="E187" s="10">
        <v>100</v>
      </c>
      <c r="F187" s="9">
        <v>0</v>
      </c>
      <c r="G187" s="2">
        <v>9</v>
      </c>
      <c r="H187" s="10">
        <v>100</v>
      </c>
      <c r="I187" s="9">
        <v>13</v>
      </c>
      <c r="J187" s="2">
        <v>19</v>
      </c>
      <c r="K187" s="10">
        <v>59.38</v>
      </c>
      <c r="L187" s="9">
        <v>13</v>
      </c>
      <c r="M187" s="2">
        <v>14</v>
      </c>
      <c r="N187" s="10">
        <v>51.85</v>
      </c>
      <c r="O187" s="9">
        <v>6</v>
      </c>
      <c r="P187" s="2">
        <v>3</v>
      </c>
      <c r="Q187" s="10">
        <v>33.33</v>
      </c>
      <c r="R187" s="9">
        <v>1</v>
      </c>
      <c r="S187" s="2">
        <v>0</v>
      </c>
      <c r="T187" s="10">
        <v>0</v>
      </c>
      <c r="U187" s="9">
        <v>0</v>
      </c>
      <c r="V187" s="2">
        <v>0</v>
      </c>
      <c r="W187" s="10">
        <v>0</v>
      </c>
      <c r="X187" s="6">
        <v>1</v>
      </c>
      <c r="Y187" s="2">
        <v>0</v>
      </c>
      <c r="Z187" s="3">
        <v>0</v>
      </c>
      <c r="AA187" s="2">
        <v>0</v>
      </c>
      <c r="AB187" s="2">
        <v>1</v>
      </c>
      <c r="AC187" s="3">
        <v>100</v>
      </c>
      <c r="AD187" s="2">
        <v>0</v>
      </c>
      <c r="AE187" s="2">
        <v>0</v>
      </c>
      <c r="AF187" s="3">
        <v>0</v>
      </c>
      <c r="AG187" s="2">
        <v>0</v>
      </c>
      <c r="AH187" s="2">
        <v>0</v>
      </c>
      <c r="AI187" s="3">
        <v>0</v>
      </c>
      <c r="AJ187" s="2">
        <v>0</v>
      </c>
      <c r="AK187" s="2">
        <v>0</v>
      </c>
      <c r="AL187" s="27">
        <v>0</v>
      </c>
      <c r="AM187" s="31">
        <f t="shared" si="6"/>
        <v>1</v>
      </c>
      <c r="AN187" s="32">
        <f t="shared" si="7"/>
        <v>1</v>
      </c>
      <c r="AO187" s="10">
        <f t="shared" si="8"/>
        <v>20</v>
      </c>
      <c r="AP187" s="9">
        <v>34</v>
      </c>
      <c r="AQ187" s="2">
        <v>48</v>
      </c>
      <c r="AR187" s="10">
        <v>58.54</v>
      </c>
    </row>
    <row r="188" spans="2:44" x14ac:dyDescent="0.2">
      <c r="B188" s="7" t="s">
        <v>358</v>
      </c>
      <c r="C188" s="9">
        <v>0</v>
      </c>
      <c r="D188" s="2">
        <v>0</v>
      </c>
      <c r="E188" s="10">
        <v>0</v>
      </c>
      <c r="F188" s="9">
        <v>3</v>
      </c>
      <c r="G188" s="2">
        <v>3</v>
      </c>
      <c r="H188" s="10">
        <v>50</v>
      </c>
      <c r="I188" s="9">
        <v>4</v>
      </c>
      <c r="J188" s="2">
        <v>7</v>
      </c>
      <c r="K188" s="10">
        <v>63.64</v>
      </c>
      <c r="L188" s="9">
        <v>7</v>
      </c>
      <c r="M188" s="2">
        <v>7</v>
      </c>
      <c r="N188" s="10">
        <v>50</v>
      </c>
      <c r="O188" s="9">
        <v>2</v>
      </c>
      <c r="P188" s="2">
        <v>2</v>
      </c>
      <c r="Q188" s="10">
        <v>50</v>
      </c>
      <c r="R188" s="9">
        <v>1</v>
      </c>
      <c r="S188" s="2">
        <v>0</v>
      </c>
      <c r="T188" s="10">
        <v>0</v>
      </c>
      <c r="U188" s="9">
        <v>0</v>
      </c>
      <c r="V188" s="2">
        <v>1</v>
      </c>
      <c r="W188" s="10">
        <v>100</v>
      </c>
      <c r="X188" s="6">
        <v>0</v>
      </c>
      <c r="Y188" s="2">
        <v>0</v>
      </c>
      <c r="Z188" s="3">
        <v>0</v>
      </c>
      <c r="AA188" s="2">
        <v>0</v>
      </c>
      <c r="AB188" s="2">
        <v>0</v>
      </c>
      <c r="AC188" s="3">
        <v>0</v>
      </c>
      <c r="AD188" s="2">
        <v>0</v>
      </c>
      <c r="AE188" s="2">
        <v>0</v>
      </c>
      <c r="AF188" s="3">
        <v>0</v>
      </c>
      <c r="AG188" s="2">
        <v>0</v>
      </c>
      <c r="AH188" s="2">
        <v>0</v>
      </c>
      <c r="AI188" s="3">
        <v>0</v>
      </c>
      <c r="AJ188" s="2">
        <v>0</v>
      </c>
      <c r="AK188" s="2">
        <v>0</v>
      </c>
      <c r="AL188" s="27">
        <v>0</v>
      </c>
      <c r="AM188" s="31">
        <f t="shared" si="6"/>
        <v>0</v>
      </c>
      <c r="AN188" s="32">
        <f t="shared" si="7"/>
        <v>0</v>
      </c>
      <c r="AO188" s="10">
        <f t="shared" si="8"/>
        <v>0</v>
      </c>
      <c r="AP188" s="9">
        <v>17</v>
      </c>
      <c r="AQ188" s="2">
        <v>20</v>
      </c>
      <c r="AR188" s="10">
        <v>54.05</v>
      </c>
    </row>
    <row r="189" spans="2:44" x14ac:dyDescent="0.2">
      <c r="B189" s="7" t="s">
        <v>359</v>
      </c>
      <c r="C189" s="9">
        <v>0</v>
      </c>
      <c r="D189" s="2">
        <v>0</v>
      </c>
      <c r="E189" s="10">
        <v>0</v>
      </c>
      <c r="F189" s="9">
        <v>1</v>
      </c>
      <c r="G189" s="2">
        <v>1</v>
      </c>
      <c r="H189" s="10">
        <v>50</v>
      </c>
      <c r="I189" s="9">
        <v>0</v>
      </c>
      <c r="J189" s="2">
        <v>0</v>
      </c>
      <c r="K189" s="10">
        <v>0</v>
      </c>
      <c r="L189" s="9">
        <v>0</v>
      </c>
      <c r="M189" s="2">
        <v>0</v>
      </c>
      <c r="N189" s="10">
        <v>0</v>
      </c>
      <c r="O189" s="9">
        <v>0</v>
      </c>
      <c r="P189" s="2">
        <v>0</v>
      </c>
      <c r="Q189" s="10">
        <v>0</v>
      </c>
      <c r="R189" s="9">
        <v>0</v>
      </c>
      <c r="S189" s="2">
        <v>0</v>
      </c>
      <c r="T189" s="10">
        <v>0</v>
      </c>
      <c r="U189" s="9">
        <v>0</v>
      </c>
      <c r="V189" s="2">
        <v>0</v>
      </c>
      <c r="W189" s="10">
        <v>0</v>
      </c>
      <c r="X189" s="6">
        <v>0</v>
      </c>
      <c r="Y189" s="2">
        <v>0</v>
      </c>
      <c r="Z189" s="3">
        <v>0</v>
      </c>
      <c r="AA189" s="2">
        <v>0</v>
      </c>
      <c r="AB189" s="2">
        <v>0</v>
      </c>
      <c r="AC189" s="3">
        <v>0</v>
      </c>
      <c r="AD189" s="2">
        <v>0</v>
      </c>
      <c r="AE189" s="2">
        <v>0</v>
      </c>
      <c r="AF189" s="3">
        <v>0</v>
      </c>
      <c r="AG189" s="2">
        <v>0</v>
      </c>
      <c r="AH189" s="2">
        <v>0</v>
      </c>
      <c r="AI189" s="3">
        <v>0</v>
      </c>
      <c r="AJ189" s="2">
        <v>0</v>
      </c>
      <c r="AK189" s="2">
        <v>0</v>
      </c>
      <c r="AL189" s="27">
        <v>0</v>
      </c>
      <c r="AM189" s="31">
        <f t="shared" si="6"/>
        <v>0</v>
      </c>
      <c r="AN189" s="32">
        <f t="shared" si="7"/>
        <v>0</v>
      </c>
      <c r="AO189" s="10">
        <f t="shared" si="8"/>
        <v>0</v>
      </c>
      <c r="AP189" s="9">
        <v>1</v>
      </c>
      <c r="AQ189" s="2">
        <v>1</v>
      </c>
      <c r="AR189" s="10">
        <v>50</v>
      </c>
    </row>
    <row r="190" spans="2:44" x14ac:dyDescent="0.2">
      <c r="B190" s="7" t="s">
        <v>360</v>
      </c>
      <c r="C190" s="9">
        <v>0</v>
      </c>
      <c r="D190" s="2">
        <v>0</v>
      </c>
      <c r="E190" s="10">
        <v>0</v>
      </c>
      <c r="F190" s="9">
        <v>3</v>
      </c>
      <c r="G190" s="2">
        <v>2</v>
      </c>
      <c r="H190" s="10">
        <v>40</v>
      </c>
      <c r="I190" s="9">
        <v>9</v>
      </c>
      <c r="J190" s="2">
        <v>1</v>
      </c>
      <c r="K190" s="10">
        <v>10</v>
      </c>
      <c r="L190" s="9">
        <v>8</v>
      </c>
      <c r="M190" s="2">
        <v>2</v>
      </c>
      <c r="N190" s="10">
        <v>20</v>
      </c>
      <c r="O190" s="9">
        <v>6</v>
      </c>
      <c r="P190" s="2">
        <v>1</v>
      </c>
      <c r="Q190" s="10">
        <v>14.29</v>
      </c>
      <c r="R190" s="9">
        <v>0</v>
      </c>
      <c r="S190" s="2">
        <v>1</v>
      </c>
      <c r="T190" s="10">
        <v>100</v>
      </c>
      <c r="U190" s="9">
        <v>1</v>
      </c>
      <c r="V190" s="2">
        <v>0</v>
      </c>
      <c r="W190" s="10">
        <v>0</v>
      </c>
      <c r="X190" s="6">
        <v>0</v>
      </c>
      <c r="Y190" s="2">
        <v>0</v>
      </c>
      <c r="Z190" s="3">
        <v>0</v>
      </c>
      <c r="AA190" s="2">
        <v>0</v>
      </c>
      <c r="AB190" s="2">
        <v>0</v>
      </c>
      <c r="AC190" s="3">
        <v>0</v>
      </c>
      <c r="AD190" s="2">
        <v>0</v>
      </c>
      <c r="AE190" s="2">
        <v>0</v>
      </c>
      <c r="AF190" s="3">
        <v>0</v>
      </c>
      <c r="AG190" s="2">
        <v>0</v>
      </c>
      <c r="AH190" s="2">
        <v>0</v>
      </c>
      <c r="AI190" s="3">
        <v>0</v>
      </c>
      <c r="AJ190" s="2">
        <v>0</v>
      </c>
      <c r="AK190" s="2">
        <v>0</v>
      </c>
      <c r="AL190" s="27">
        <v>0</v>
      </c>
      <c r="AM190" s="31">
        <f t="shared" si="6"/>
        <v>0</v>
      </c>
      <c r="AN190" s="32">
        <f t="shared" si="7"/>
        <v>0</v>
      </c>
      <c r="AO190" s="10">
        <f t="shared" si="8"/>
        <v>0</v>
      </c>
      <c r="AP190" s="9">
        <v>27</v>
      </c>
      <c r="AQ190" s="2">
        <v>7</v>
      </c>
      <c r="AR190" s="10">
        <v>20.59</v>
      </c>
    </row>
    <row r="191" spans="2:44" x14ac:dyDescent="0.2">
      <c r="B191" s="7" t="s">
        <v>361</v>
      </c>
      <c r="C191" s="9">
        <v>0</v>
      </c>
      <c r="D191" s="2">
        <v>0</v>
      </c>
      <c r="E191" s="10">
        <v>0</v>
      </c>
      <c r="F191" s="9">
        <v>1</v>
      </c>
      <c r="G191" s="2">
        <v>4</v>
      </c>
      <c r="H191" s="10">
        <v>80</v>
      </c>
      <c r="I191" s="9">
        <v>24</v>
      </c>
      <c r="J191" s="2">
        <v>32</v>
      </c>
      <c r="K191" s="10">
        <v>57.14</v>
      </c>
      <c r="L191" s="9">
        <v>50</v>
      </c>
      <c r="M191" s="2">
        <v>49</v>
      </c>
      <c r="N191" s="10">
        <v>49.49</v>
      </c>
      <c r="O191" s="9">
        <v>35</v>
      </c>
      <c r="P191" s="2">
        <v>37</v>
      </c>
      <c r="Q191" s="10">
        <v>51.39</v>
      </c>
      <c r="R191" s="9">
        <v>15</v>
      </c>
      <c r="S191" s="2">
        <v>10</v>
      </c>
      <c r="T191" s="10">
        <v>40</v>
      </c>
      <c r="U191" s="9">
        <v>8</v>
      </c>
      <c r="V191" s="2">
        <v>1</v>
      </c>
      <c r="W191" s="10">
        <v>11.11</v>
      </c>
      <c r="X191" s="6">
        <v>0</v>
      </c>
      <c r="Y191" s="2">
        <v>1</v>
      </c>
      <c r="Z191" s="3">
        <v>100</v>
      </c>
      <c r="AA191" s="2">
        <v>1</v>
      </c>
      <c r="AB191" s="2">
        <v>1</v>
      </c>
      <c r="AC191" s="3">
        <v>50</v>
      </c>
      <c r="AD191" s="2">
        <v>0</v>
      </c>
      <c r="AE191" s="2">
        <v>0</v>
      </c>
      <c r="AF191" s="3">
        <v>0</v>
      </c>
      <c r="AG191" s="2">
        <v>0</v>
      </c>
      <c r="AH191" s="2">
        <v>0</v>
      </c>
      <c r="AI191" s="3">
        <v>0</v>
      </c>
      <c r="AJ191" s="2">
        <v>0</v>
      </c>
      <c r="AK191" s="2">
        <v>0</v>
      </c>
      <c r="AL191" s="27">
        <v>0</v>
      </c>
      <c r="AM191" s="31">
        <f t="shared" si="6"/>
        <v>1</v>
      </c>
      <c r="AN191" s="32">
        <f t="shared" si="7"/>
        <v>2</v>
      </c>
      <c r="AO191" s="10">
        <f t="shared" si="8"/>
        <v>30</v>
      </c>
      <c r="AP191" s="9">
        <v>134</v>
      </c>
      <c r="AQ191" s="2">
        <v>135</v>
      </c>
      <c r="AR191" s="10">
        <v>50.19</v>
      </c>
    </row>
    <row r="192" spans="2:44" x14ac:dyDescent="0.2">
      <c r="B192" s="7" t="s">
        <v>362</v>
      </c>
      <c r="C192" s="9">
        <v>0</v>
      </c>
      <c r="D192" s="2">
        <v>0</v>
      </c>
      <c r="E192" s="10">
        <v>0</v>
      </c>
      <c r="F192" s="9">
        <v>4</v>
      </c>
      <c r="G192" s="2">
        <v>2</v>
      </c>
      <c r="H192" s="10">
        <v>33.33</v>
      </c>
      <c r="I192" s="9">
        <v>15</v>
      </c>
      <c r="J192" s="2">
        <v>3</v>
      </c>
      <c r="K192" s="10">
        <v>16.670000000000002</v>
      </c>
      <c r="L192" s="9">
        <v>5</v>
      </c>
      <c r="M192" s="2">
        <v>0</v>
      </c>
      <c r="N192" s="10">
        <v>0</v>
      </c>
      <c r="O192" s="9">
        <v>2</v>
      </c>
      <c r="P192" s="2">
        <v>2</v>
      </c>
      <c r="Q192" s="10">
        <v>50</v>
      </c>
      <c r="R192" s="9">
        <v>1</v>
      </c>
      <c r="S192" s="2">
        <v>0</v>
      </c>
      <c r="T192" s="10">
        <v>0</v>
      </c>
      <c r="U192" s="9">
        <v>0</v>
      </c>
      <c r="V192" s="2">
        <v>0</v>
      </c>
      <c r="W192" s="10">
        <v>0</v>
      </c>
      <c r="X192" s="6">
        <v>0</v>
      </c>
      <c r="Y192" s="2">
        <v>0</v>
      </c>
      <c r="Z192" s="3">
        <v>0</v>
      </c>
      <c r="AA192" s="2">
        <v>0</v>
      </c>
      <c r="AB192" s="2">
        <v>0</v>
      </c>
      <c r="AC192" s="3">
        <v>0</v>
      </c>
      <c r="AD192" s="2">
        <v>0</v>
      </c>
      <c r="AE192" s="2">
        <v>0</v>
      </c>
      <c r="AF192" s="3">
        <v>0</v>
      </c>
      <c r="AG192" s="2">
        <v>0</v>
      </c>
      <c r="AH192" s="2">
        <v>0</v>
      </c>
      <c r="AI192" s="3">
        <v>0</v>
      </c>
      <c r="AJ192" s="2">
        <v>0</v>
      </c>
      <c r="AK192" s="2">
        <v>0</v>
      </c>
      <c r="AL192" s="27">
        <v>0</v>
      </c>
      <c r="AM192" s="31">
        <f t="shared" si="6"/>
        <v>0</v>
      </c>
      <c r="AN192" s="32">
        <f t="shared" si="7"/>
        <v>0</v>
      </c>
      <c r="AO192" s="10">
        <f t="shared" si="8"/>
        <v>0</v>
      </c>
      <c r="AP192" s="9">
        <v>27</v>
      </c>
      <c r="AQ192" s="2">
        <v>7</v>
      </c>
      <c r="AR192" s="10">
        <v>20.59</v>
      </c>
    </row>
    <row r="193" spans="2:44" x14ac:dyDescent="0.2">
      <c r="B193" s="7" t="s">
        <v>363</v>
      </c>
      <c r="C193" s="9">
        <v>1</v>
      </c>
      <c r="D193" s="2">
        <v>4</v>
      </c>
      <c r="E193" s="10">
        <v>80</v>
      </c>
      <c r="F193" s="9">
        <v>40</v>
      </c>
      <c r="G193" s="2">
        <v>64</v>
      </c>
      <c r="H193" s="10">
        <v>61.54</v>
      </c>
      <c r="I193" s="9">
        <v>159</v>
      </c>
      <c r="J193" s="2">
        <v>187</v>
      </c>
      <c r="K193" s="10">
        <v>54.05</v>
      </c>
      <c r="L193" s="9">
        <v>186</v>
      </c>
      <c r="M193" s="2">
        <v>229</v>
      </c>
      <c r="N193" s="10">
        <v>55.18</v>
      </c>
      <c r="O193" s="9">
        <v>117</v>
      </c>
      <c r="P193" s="2">
        <v>83</v>
      </c>
      <c r="Q193" s="10">
        <v>41.5</v>
      </c>
      <c r="R193" s="9">
        <v>28</v>
      </c>
      <c r="S193" s="2">
        <v>22</v>
      </c>
      <c r="T193" s="10">
        <v>44</v>
      </c>
      <c r="U193" s="9">
        <v>3</v>
      </c>
      <c r="V193" s="2">
        <v>6</v>
      </c>
      <c r="W193" s="10">
        <v>66.67</v>
      </c>
      <c r="X193" s="6">
        <v>2</v>
      </c>
      <c r="Y193" s="2">
        <v>0</v>
      </c>
      <c r="Z193" s="3">
        <v>0</v>
      </c>
      <c r="AA193" s="2">
        <v>1</v>
      </c>
      <c r="AB193" s="2">
        <v>1</v>
      </c>
      <c r="AC193" s="3">
        <v>50</v>
      </c>
      <c r="AD193" s="2">
        <v>0</v>
      </c>
      <c r="AE193" s="2">
        <v>0</v>
      </c>
      <c r="AF193" s="3">
        <v>0</v>
      </c>
      <c r="AG193" s="2">
        <v>0</v>
      </c>
      <c r="AH193" s="2">
        <v>0</v>
      </c>
      <c r="AI193" s="3">
        <v>0</v>
      </c>
      <c r="AJ193" s="2">
        <v>0</v>
      </c>
      <c r="AK193" s="2">
        <v>0</v>
      </c>
      <c r="AL193" s="27">
        <v>0</v>
      </c>
      <c r="AM193" s="31">
        <f t="shared" si="6"/>
        <v>3</v>
      </c>
      <c r="AN193" s="32">
        <f t="shared" si="7"/>
        <v>1</v>
      </c>
      <c r="AO193" s="10">
        <f t="shared" si="8"/>
        <v>10</v>
      </c>
      <c r="AP193" s="9">
        <v>537</v>
      </c>
      <c r="AQ193" s="2">
        <v>596</v>
      </c>
      <c r="AR193" s="10">
        <v>52.6</v>
      </c>
    </row>
    <row r="194" spans="2:44" x14ac:dyDescent="0.2">
      <c r="B194" s="7" t="s">
        <v>364</v>
      </c>
      <c r="C194" s="9">
        <v>0</v>
      </c>
      <c r="D194" s="2">
        <v>0</v>
      </c>
      <c r="E194" s="10">
        <v>0</v>
      </c>
      <c r="F194" s="9">
        <v>6</v>
      </c>
      <c r="G194" s="2">
        <v>5</v>
      </c>
      <c r="H194" s="10">
        <v>45.45</v>
      </c>
      <c r="I194" s="9">
        <v>22</v>
      </c>
      <c r="J194" s="2">
        <v>15</v>
      </c>
      <c r="K194" s="10">
        <v>40.54</v>
      </c>
      <c r="L194" s="9">
        <v>30</v>
      </c>
      <c r="M194" s="2">
        <v>20</v>
      </c>
      <c r="N194" s="10">
        <v>40</v>
      </c>
      <c r="O194" s="9">
        <v>13</v>
      </c>
      <c r="P194" s="2">
        <v>10</v>
      </c>
      <c r="Q194" s="10">
        <v>43.48</v>
      </c>
      <c r="R194" s="9">
        <v>7</v>
      </c>
      <c r="S194" s="2">
        <v>2</v>
      </c>
      <c r="T194" s="10">
        <v>22.22</v>
      </c>
      <c r="U194" s="9">
        <v>6</v>
      </c>
      <c r="V194" s="2">
        <v>1</v>
      </c>
      <c r="W194" s="10">
        <v>14.29</v>
      </c>
      <c r="X194" s="6">
        <v>0</v>
      </c>
      <c r="Y194" s="2">
        <v>1</v>
      </c>
      <c r="Z194" s="3">
        <v>100</v>
      </c>
      <c r="AA194" s="2">
        <v>0</v>
      </c>
      <c r="AB194" s="2">
        <v>0</v>
      </c>
      <c r="AC194" s="3">
        <v>0</v>
      </c>
      <c r="AD194" s="2">
        <v>0</v>
      </c>
      <c r="AE194" s="2">
        <v>0</v>
      </c>
      <c r="AF194" s="3">
        <v>0</v>
      </c>
      <c r="AG194" s="2">
        <v>0</v>
      </c>
      <c r="AH194" s="2">
        <v>0</v>
      </c>
      <c r="AI194" s="3">
        <v>0</v>
      </c>
      <c r="AJ194" s="2">
        <v>0</v>
      </c>
      <c r="AK194" s="2">
        <v>0</v>
      </c>
      <c r="AL194" s="27">
        <v>0</v>
      </c>
      <c r="AM194" s="31">
        <f t="shared" si="6"/>
        <v>0</v>
      </c>
      <c r="AN194" s="32">
        <f t="shared" si="7"/>
        <v>1</v>
      </c>
      <c r="AO194" s="10">
        <f t="shared" si="8"/>
        <v>20</v>
      </c>
      <c r="AP194" s="9">
        <v>84</v>
      </c>
      <c r="AQ194" s="2">
        <v>54</v>
      </c>
      <c r="AR194" s="10">
        <v>39.130000000000003</v>
      </c>
    </row>
    <row r="195" spans="2:44" x14ac:dyDescent="0.2">
      <c r="B195" s="7" t="s">
        <v>365</v>
      </c>
      <c r="C195" s="9">
        <v>0</v>
      </c>
      <c r="D195" s="2">
        <v>0</v>
      </c>
      <c r="E195" s="10">
        <v>0</v>
      </c>
      <c r="F195" s="9">
        <v>0</v>
      </c>
      <c r="G195" s="2">
        <v>0</v>
      </c>
      <c r="H195" s="10">
        <v>0</v>
      </c>
      <c r="I195" s="9">
        <v>0</v>
      </c>
      <c r="J195" s="2">
        <v>0</v>
      </c>
      <c r="K195" s="10">
        <v>0</v>
      </c>
      <c r="L195" s="9">
        <v>0</v>
      </c>
      <c r="M195" s="2">
        <v>0</v>
      </c>
      <c r="N195" s="10">
        <v>0</v>
      </c>
      <c r="O195" s="9">
        <v>0</v>
      </c>
      <c r="P195" s="2">
        <v>0</v>
      </c>
      <c r="Q195" s="10">
        <v>0</v>
      </c>
      <c r="R195" s="9">
        <v>0</v>
      </c>
      <c r="S195" s="2">
        <v>0</v>
      </c>
      <c r="T195" s="10">
        <v>0</v>
      </c>
      <c r="U195" s="9">
        <v>0</v>
      </c>
      <c r="V195" s="2">
        <v>0</v>
      </c>
      <c r="W195" s="10">
        <v>0</v>
      </c>
      <c r="X195" s="6">
        <v>0</v>
      </c>
      <c r="Y195" s="2">
        <v>0</v>
      </c>
      <c r="Z195" s="3">
        <v>0</v>
      </c>
      <c r="AA195" s="2">
        <v>0</v>
      </c>
      <c r="AB195" s="2">
        <v>0</v>
      </c>
      <c r="AC195" s="3">
        <v>0</v>
      </c>
      <c r="AD195" s="2">
        <v>0</v>
      </c>
      <c r="AE195" s="2">
        <v>0</v>
      </c>
      <c r="AF195" s="3">
        <v>0</v>
      </c>
      <c r="AG195" s="2">
        <v>0</v>
      </c>
      <c r="AH195" s="2">
        <v>0</v>
      </c>
      <c r="AI195" s="3">
        <v>0</v>
      </c>
      <c r="AJ195" s="2">
        <v>0</v>
      </c>
      <c r="AK195" s="2">
        <v>0</v>
      </c>
      <c r="AL195" s="27">
        <v>0</v>
      </c>
      <c r="AM195" s="31">
        <f t="shared" si="6"/>
        <v>0</v>
      </c>
      <c r="AN195" s="32">
        <f t="shared" si="7"/>
        <v>0</v>
      </c>
      <c r="AO195" s="10">
        <f t="shared" si="8"/>
        <v>0</v>
      </c>
      <c r="AP195" s="9">
        <v>0</v>
      </c>
      <c r="AQ195" s="2">
        <v>0</v>
      </c>
      <c r="AR195" s="10">
        <v>0</v>
      </c>
    </row>
    <row r="196" spans="2:44" x14ac:dyDescent="0.2">
      <c r="B196" s="7" t="s">
        <v>366</v>
      </c>
      <c r="C196" s="9">
        <v>1</v>
      </c>
      <c r="D196" s="2">
        <v>0</v>
      </c>
      <c r="E196" s="10">
        <v>0</v>
      </c>
      <c r="F196" s="9">
        <v>14</v>
      </c>
      <c r="G196" s="2">
        <v>8</v>
      </c>
      <c r="H196" s="10">
        <v>36.36</v>
      </c>
      <c r="I196" s="9">
        <v>37</v>
      </c>
      <c r="J196" s="2">
        <v>28</v>
      </c>
      <c r="K196" s="10">
        <v>43.08</v>
      </c>
      <c r="L196" s="9">
        <v>50</v>
      </c>
      <c r="M196" s="2">
        <v>25</v>
      </c>
      <c r="N196" s="10">
        <v>33.33</v>
      </c>
      <c r="O196" s="9">
        <v>22</v>
      </c>
      <c r="P196" s="2">
        <v>9</v>
      </c>
      <c r="Q196" s="10">
        <v>29.03</v>
      </c>
      <c r="R196" s="9">
        <v>6</v>
      </c>
      <c r="S196" s="2">
        <v>4</v>
      </c>
      <c r="T196" s="10">
        <v>40</v>
      </c>
      <c r="U196" s="9">
        <v>2</v>
      </c>
      <c r="V196" s="2">
        <v>1</v>
      </c>
      <c r="W196" s="10">
        <v>33.33</v>
      </c>
      <c r="X196" s="6">
        <v>1</v>
      </c>
      <c r="Y196" s="2">
        <v>1</v>
      </c>
      <c r="Z196" s="3">
        <v>50</v>
      </c>
      <c r="AA196" s="2">
        <v>0</v>
      </c>
      <c r="AB196" s="2">
        <v>0</v>
      </c>
      <c r="AC196" s="3">
        <v>0</v>
      </c>
      <c r="AD196" s="2">
        <v>0</v>
      </c>
      <c r="AE196" s="2">
        <v>0</v>
      </c>
      <c r="AF196" s="3">
        <v>0</v>
      </c>
      <c r="AG196" s="2">
        <v>0</v>
      </c>
      <c r="AH196" s="2">
        <v>0</v>
      </c>
      <c r="AI196" s="3">
        <v>0</v>
      </c>
      <c r="AJ196" s="2">
        <v>0</v>
      </c>
      <c r="AK196" s="2">
        <v>0</v>
      </c>
      <c r="AL196" s="27">
        <v>0</v>
      </c>
      <c r="AM196" s="31">
        <f t="shared" si="6"/>
        <v>1</v>
      </c>
      <c r="AN196" s="32">
        <f t="shared" si="7"/>
        <v>1</v>
      </c>
      <c r="AO196" s="10">
        <f t="shared" si="8"/>
        <v>10</v>
      </c>
      <c r="AP196" s="9">
        <v>133</v>
      </c>
      <c r="AQ196" s="2">
        <v>76</v>
      </c>
      <c r="AR196" s="10">
        <v>36.36</v>
      </c>
    </row>
    <row r="197" spans="2:44" x14ac:dyDescent="0.2">
      <c r="B197" s="7" t="s">
        <v>367</v>
      </c>
      <c r="C197" s="9">
        <v>0</v>
      </c>
      <c r="D197" s="2">
        <v>0</v>
      </c>
      <c r="E197" s="10">
        <v>0</v>
      </c>
      <c r="F197" s="9">
        <v>0</v>
      </c>
      <c r="G197" s="2">
        <v>2</v>
      </c>
      <c r="H197" s="10">
        <v>100</v>
      </c>
      <c r="I197" s="9">
        <v>1</v>
      </c>
      <c r="J197" s="2">
        <v>0</v>
      </c>
      <c r="K197" s="10">
        <v>0</v>
      </c>
      <c r="L197" s="9">
        <v>2</v>
      </c>
      <c r="M197" s="2">
        <v>1</v>
      </c>
      <c r="N197" s="10">
        <v>33.33</v>
      </c>
      <c r="O197" s="9">
        <v>1</v>
      </c>
      <c r="P197" s="2">
        <v>0</v>
      </c>
      <c r="Q197" s="10">
        <v>0</v>
      </c>
      <c r="R197" s="9">
        <v>0</v>
      </c>
      <c r="S197" s="2">
        <v>0</v>
      </c>
      <c r="T197" s="10">
        <v>0</v>
      </c>
      <c r="U197" s="9">
        <v>0</v>
      </c>
      <c r="V197" s="2">
        <v>2</v>
      </c>
      <c r="W197" s="10">
        <v>100</v>
      </c>
      <c r="X197" s="6">
        <v>0</v>
      </c>
      <c r="Y197" s="2">
        <v>0</v>
      </c>
      <c r="Z197" s="3">
        <v>0</v>
      </c>
      <c r="AA197" s="2">
        <v>0</v>
      </c>
      <c r="AB197" s="2">
        <v>0</v>
      </c>
      <c r="AC197" s="3">
        <v>0</v>
      </c>
      <c r="AD197" s="2">
        <v>0</v>
      </c>
      <c r="AE197" s="2">
        <v>0</v>
      </c>
      <c r="AF197" s="3">
        <v>0</v>
      </c>
      <c r="AG197" s="2">
        <v>0</v>
      </c>
      <c r="AH197" s="2">
        <v>0</v>
      </c>
      <c r="AI197" s="3">
        <v>0</v>
      </c>
      <c r="AJ197" s="2">
        <v>0</v>
      </c>
      <c r="AK197" s="2">
        <v>0</v>
      </c>
      <c r="AL197" s="27">
        <v>0</v>
      </c>
      <c r="AM197" s="31">
        <f t="shared" si="6"/>
        <v>0</v>
      </c>
      <c r="AN197" s="32">
        <f t="shared" si="7"/>
        <v>0</v>
      </c>
      <c r="AO197" s="10">
        <f t="shared" si="8"/>
        <v>0</v>
      </c>
      <c r="AP197" s="9">
        <v>4</v>
      </c>
      <c r="AQ197" s="2">
        <v>5</v>
      </c>
      <c r="AR197" s="10">
        <v>55.56</v>
      </c>
    </row>
    <row r="198" spans="2:44" x14ac:dyDescent="0.2">
      <c r="B198" s="7" t="s">
        <v>368</v>
      </c>
      <c r="C198" s="9">
        <v>0</v>
      </c>
      <c r="D198" s="2">
        <v>0</v>
      </c>
      <c r="E198" s="10">
        <v>0</v>
      </c>
      <c r="F198" s="9">
        <v>1</v>
      </c>
      <c r="G198" s="2">
        <v>6</v>
      </c>
      <c r="H198" s="10">
        <v>85.71</v>
      </c>
      <c r="I198" s="9">
        <v>0</v>
      </c>
      <c r="J198" s="2">
        <v>3</v>
      </c>
      <c r="K198" s="10">
        <v>100</v>
      </c>
      <c r="L198" s="9">
        <v>4</v>
      </c>
      <c r="M198" s="2">
        <v>4</v>
      </c>
      <c r="N198" s="10">
        <v>50</v>
      </c>
      <c r="O198" s="9">
        <v>5</v>
      </c>
      <c r="P198" s="2">
        <v>1</v>
      </c>
      <c r="Q198" s="10">
        <v>16.670000000000002</v>
      </c>
      <c r="R198" s="9">
        <v>0</v>
      </c>
      <c r="S198" s="2">
        <v>0</v>
      </c>
      <c r="T198" s="10">
        <v>0</v>
      </c>
      <c r="U198" s="9">
        <v>0</v>
      </c>
      <c r="V198" s="2">
        <v>0</v>
      </c>
      <c r="W198" s="10">
        <v>0</v>
      </c>
      <c r="X198" s="6">
        <v>0</v>
      </c>
      <c r="Y198" s="2">
        <v>0</v>
      </c>
      <c r="Z198" s="3">
        <v>0</v>
      </c>
      <c r="AA198" s="2">
        <v>0</v>
      </c>
      <c r="AB198" s="2">
        <v>0</v>
      </c>
      <c r="AC198" s="3">
        <v>0</v>
      </c>
      <c r="AD198" s="2">
        <v>0</v>
      </c>
      <c r="AE198" s="2">
        <v>0</v>
      </c>
      <c r="AF198" s="3">
        <v>0</v>
      </c>
      <c r="AG198" s="2">
        <v>0</v>
      </c>
      <c r="AH198" s="2">
        <v>0</v>
      </c>
      <c r="AI198" s="3">
        <v>0</v>
      </c>
      <c r="AJ198" s="2">
        <v>0</v>
      </c>
      <c r="AK198" s="2">
        <v>0</v>
      </c>
      <c r="AL198" s="27">
        <v>0</v>
      </c>
      <c r="AM198" s="31">
        <f t="shared" si="6"/>
        <v>0</v>
      </c>
      <c r="AN198" s="32">
        <f t="shared" si="7"/>
        <v>0</v>
      </c>
      <c r="AO198" s="10">
        <f t="shared" si="8"/>
        <v>0</v>
      </c>
      <c r="AP198" s="9">
        <v>10</v>
      </c>
      <c r="AQ198" s="2">
        <v>14</v>
      </c>
      <c r="AR198" s="10">
        <v>58.33</v>
      </c>
    </row>
    <row r="199" spans="2:44" x14ac:dyDescent="0.2">
      <c r="B199" s="7" t="s">
        <v>369</v>
      </c>
      <c r="C199" s="9">
        <v>1</v>
      </c>
      <c r="D199" s="2">
        <v>0</v>
      </c>
      <c r="E199" s="10">
        <v>0</v>
      </c>
      <c r="F199" s="9">
        <v>21</v>
      </c>
      <c r="G199" s="2">
        <v>70</v>
      </c>
      <c r="H199" s="10">
        <v>76.92</v>
      </c>
      <c r="I199" s="9">
        <v>26</v>
      </c>
      <c r="J199" s="2">
        <v>56</v>
      </c>
      <c r="K199" s="10">
        <v>68.290000000000006</v>
      </c>
      <c r="L199" s="9">
        <v>46</v>
      </c>
      <c r="M199" s="2">
        <v>75</v>
      </c>
      <c r="N199" s="10">
        <v>61.98</v>
      </c>
      <c r="O199" s="9">
        <v>46</v>
      </c>
      <c r="P199" s="2">
        <v>47</v>
      </c>
      <c r="Q199" s="10">
        <v>50.54</v>
      </c>
      <c r="R199" s="9">
        <v>11</v>
      </c>
      <c r="S199" s="2">
        <v>23</v>
      </c>
      <c r="T199" s="10">
        <v>67.650000000000006</v>
      </c>
      <c r="U199" s="9">
        <v>3</v>
      </c>
      <c r="V199" s="2">
        <v>4</v>
      </c>
      <c r="W199" s="10">
        <v>57.14</v>
      </c>
      <c r="X199" s="6">
        <v>0</v>
      </c>
      <c r="Y199" s="2">
        <v>2</v>
      </c>
      <c r="Z199" s="3">
        <v>100</v>
      </c>
      <c r="AA199" s="2">
        <v>1</v>
      </c>
      <c r="AB199" s="2">
        <v>0</v>
      </c>
      <c r="AC199" s="3">
        <v>0</v>
      </c>
      <c r="AD199" s="2">
        <v>0</v>
      </c>
      <c r="AE199" s="2">
        <v>0</v>
      </c>
      <c r="AF199" s="3">
        <v>0</v>
      </c>
      <c r="AG199" s="2">
        <v>0</v>
      </c>
      <c r="AH199" s="2">
        <v>0</v>
      </c>
      <c r="AI199" s="3">
        <v>0</v>
      </c>
      <c r="AJ199" s="2">
        <v>0</v>
      </c>
      <c r="AK199" s="2">
        <v>0</v>
      </c>
      <c r="AL199" s="27">
        <v>0</v>
      </c>
      <c r="AM199" s="31">
        <f t="shared" si="6"/>
        <v>1</v>
      </c>
      <c r="AN199" s="32">
        <f t="shared" si="7"/>
        <v>2</v>
      </c>
      <c r="AO199" s="10">
        <f t="shared" si="8"/>
        <v>20</v>
      </c>
      <c r="AP199" s="9">
        <v>155</v>
      </c>
      <c r="AQ199" s="2">
        <v>277</v>
      </c>
      <c r="AR199" s="10">
        <v>64.12</v>
      </c>
    </row>
    <row r="200" spans="2:44" x14ac:dyDescent="0.2">
      <c r="B200" s="7" t="s">
        <v>370</v>
      </c>
      <c r="C200" s="9">
        <v>3</v>
      </c>
      <c r="D200" s="2">
        <v>2</v>
      </c>
      <c r="E200" s="10">
        <v>40</v>
      </c>
      <c r="F200" s="9">
        <v>27</v>
      </c>
      <c r="G200" s="2">
        <v>53</v>
      </c>
      <c r="H200" s="10">
        <v>66.25</v>
      </c>
      <c r="I200" s="9">
        <v>61</v>
      </c>
      <c r="J200" s="2">
        <v>90</v>
      </c>
      <c r="K200" s="10">
        <v>59.6</v>
      </c>
      <c r="L200" s="9">
        <v>59</v>
      </c>
      <c r="M200" s="2">
        <v>71</v>
      </c>
      <c r="N200" s="10">
        <v>54.62</v>
      </c>
      <c r="O200" s="9">
        <v>29</v>
      </c>
      <c r="P200" s="2">
        <v>33</v>
      </c>
      <c r="Q200" s="10">
        <v>53.23</v>
      </c>
      <c r="R200" s="9">
        <v>8</v>
      </c>
      <c r="S200" s="2">
        <v>7</v>
      </c>
      <c r="T200" s="10">
        <v>46.67</v>
      </c>
      <c r="U200" s="9">
        <v>4</v>
      </c>
      <c r="V200" s="2">
        <v>4</v>
      </c>
      <c r="W200" s="10">
        <v>50</v>
      </c>
      <c r="X200" s="6">
        <v>2</v>
      </c>
      <c r="Y200" s="2">
        <v>1</v>
      </c>
      <c r="Z200" s="3">
        <v>33.33</v>
      </c>
      <c r="AA200" s="2">
        <v>2</v>
      </c>
      <c r="AB200" s="2">
        <v>0</v>
      </c>
      <c r="AC200" s="3">
        <v>0</v>
      </c>
      <c r="AD200" s="2">
        <v>0</v>
      </c>
      <c r="AE200" s="2">
        <v>0</v>
      </c>
      <c r="AF200" s="3">
        <v>0</v>
      </c>
      <c r="AG200" s="2">
        <v>0</v>
      </c>
      <c r="AH200" s="2">
        <v>0</v>
      </c>
      <c r="AI200" s="3">
        <v>0</v>
      </c>
      <c r="AJ200" s="2">
        <v>0</v>
      </c>
      <c r="AK200" s="2">
        <v>1</v>
      </c>
      <c r="AL200" s="27">
        <v>100</v>
      </c>
      <c r="AM200" s="31">
        <f t="shared" si="6"/>
        <v>4</v>
      </c>
      <c r="AN200" s="32">
        <f t="shared" si="7"/>
        <v>2</v>
      </c>
      <c r="AO200" s="10">
        <f t="shared" si="8"/>
        <v>26.665999999999997</v>
      </c>
      <c r="AP200" s="9">
        <v>195</v>
      </c>
      <c r="AQ200" s="2">
        <v>262</v>
      </c>
      <c r="AR200" s="10">
        <v>57.33</v>
      </c>
    </row>
    <row r="201" spans="2:44" ht="28" x14ac:dyDescent="0.2">
      <c r="B201" s="7" t="s">
        <v>371</v>
      </c>
      <c r="C201" s="9">
        <v>0</v>
      </c>
      <c r="D201" s="2">
        <v>0</v>
      </c>
      <c r="E201" s="10">
        <v>0</v>
      </c>
      <c r="F201" s="9">
        <v>20</v>
      </c>
      <c r="G201" s="2">
        <v>8</v>
      </c>
      <c r="H201" s="10">
        <v>28.57</v>
      </c>
      <c r="I201" s="9">
        <v>34</v>
      </c>
      <c r="J201" s="2">
        <v>32</v>
      </c>
      <c r="K201" s="10">
        <v>48.48</v>
      </c>
      <c r="L201" s="9">
        <v>21</v>
      </c>
      <c r="M201" s="2">
        <v>13</v>
      </c>
      <c r="N201" s="10">
        <v>38.24</v>
      </c>
      <c r="O201" s="9">
        <v>7</v>
      </c>
      <c r="P201" s="2">
        <v>10</v>
      </c>
      <c r="Q201" s="10">
        <v>58.82</v>
      </c>
      <c r="R201" s="9">
        <v>2</v>
      </c>
      <c r="S201" s="2">
        <v>1</v>
      </c>
      <c r="T201" s="10">
        <v>33.33</v>
      </c>
      <c r="U201" s="9">
        <v>1</v>
      </c>
      <c r="V201" s="2">
        <v>0</v>
      </c>
      <c r="W201" s="10">
        <v>0</v>
      </c>
      <c r="X201" s="6">
        <v>0</v>
      </c>
      <c r="Y201" s="2">
        <v>0</v>
      </c>
      <c r="Z201" s="3">
        <v>0</v>
      </c>
      <c r="AA201" s="2">
        <v>0</v>
      </c>
      <c r="AB201" s="2">
        <v>0</v>
      </c>
      <c r="AC201" s="3">
        <v>0</v>
      </c>
      <c r="AD201" s="2">
        <v>0</v>
      </c>
      <c r="AE201" s="2">
        <v>0</v>
      </c>
      <c r="AF201" s="3">
        <v>0</v>
      </c>
      <c r="AG201" s="2">
        <v>0</v>
      </c>
      <c r="AH201" s="2">
        <v>0</v>
      </c>
      <c r="AI201" s="3">
        <v>0</v>
      </c>
      <c r="AJ201" s="2">
        <v>0</v>
      </c>
      <c r="AK201" s="2">
        <v>0</v>
      </c>
      <c r="AL201" s="27">
        <v>0</v>
      </c>
      <c r="AM201" s="31">
        <f t="shared" si="6"/>
        <v>0</v>
      </c>
      <c r="AN201" s="32">
        <f t="shared" si="7"/>
        <v>0</v>
      </c>
      <c r="AO201" s="10">
        <f t="shared" si="8"/>
        <v>0</v>
      </c>
      <c r="AP201" s="9">
        <v>85</v>
      </c>
      <c r="AQ201" s="2">
        <v>64</v>
      </c>
      <c r="AR201" s="10">
        <v>42.95</v>
      </c>
    </row>
    <row r="202" spans="2:44" x14ac:dyDescent="0.2">
      <c r="B202" s="7" t="s">
        <v>372</v>
      </c>
      <c r="C202" s="9">
        <v>0</v>
      </c>
      <c r="D202" s="2">
        <v>0</v>
      </c>
      <c r="E202" s="10">
        <v>0</v>
      </c>
      <c r="F202" s="9">
        <v>0</v>
      </c>
      <c r="G202" s="2">
        <v>0</v>
      </c>
      <c r="H202" s="10">
        <v>0</v>
      </c>
      <c r="I202" s="9">
        <v>0</v>
      </c>
      <c r="J202" s="2">
        <v>0</v>
      </c>
      <c r="K202" s="10">
        <v>0</v>
      </c>
      <c r="L202" s="9">
        <v>0</v>
      </c>
      <c r="M202" s="2">
        <v>0</v>
      </c>
      <c r="N202" s="10">
        <v>0</v>
      </c>
      <c r="O202" s="9">
        <v>0</v>
      </c>
      <c r="P202" s="2">
        <v>0</v>
      </c>
      <c r="Q202" s="10">
        <v>0</v>
      </c>
      <c r="R202" s="9">
        <v>0</v>
      </c>
      <c r="S202" s="2">
        <v>0</v>
      </c>
      <c r="T202" s="10">
        <v>0</v>
      </c>
      <c r="U202" s="9">
        <v>0</v>
      </c>
      <c r="V202" s="2">
        <v>0</v>
      </c>
      <c r="W202" s="10">
        <v>0</v>
      </c>
      <c r="X202" s="6">
        <v>0</v>
      </c>
      <c r="Y202" s="2">
        <v>0</v>
      </c>
      <c r="Z202" s="3">
        <v>0</v>
      </c>
      <c r="AA202" s="2">
        <v>0</v>
      </c>
      <c r="AB202" s="2">
        <v>0</v>
      </c>
      <c r="AC202" s="3">
        <v>0</v>
      </c>
      <c r="AD202" s="2">
        <v>0</v>
      </c>
      <c r="AE202" s="2">
        <v>0</v>
      </c>
      <c r="AF202" s="3">
        <v>0</v>
      </c>
      <c r="AG202" s="2">
        <v>0</v>
      </c>
      <c r="AH202" s="2">
        <v>0</v>
      </c>
      <c r="AI202" s="3">
        <v>0</v>
      </c>
      <c r="AJ202" s="2">
        <v>0</v>
      </c>
      <c r="AK202" s="2">
        <v>0</v>
      </c>
      <c r="AL202" s="27">
        <v>0</v>
      </c>
      <c r="AM202" s="31">
        <f t="shared" si="6"/>
        <v>0</v>
      </c>
      <c r="AN202" s="32">
        <f t="shared" si="7"/>
        <v>0</v>
      </c>
      <c r="AO202" s="10">
        <f t="shared" si="8"/>
        <v>0</v>
      </c>
      <c r="AP202" s="9">
        <v>0</v>
      </c>
      <c r="AQ202" s="2">
        <v>0</v>
      </c>
      <c r="AR202" s="10">
        <v>0</v>
      </c>
    </row>
    <row r="203" spans="2:44" x14ac:dyDescent="0.2">
      <c r="B203" s="7" t="s">
        <v>373</v>
      </c>
      <c r="C203" s="9">
        <v>0</v>
      </c>
      <c r="D203" s="2">
        <v>0</v>
      </c>
      <c r="E203" s="10">
        <v>0</v>
      </c>
      <c r="F203" s="9">
        <v>4</v>
      </c>
      <c r="G203" s="2">
        <v>2</v>
      </c>
      <c r="H203" s="10">
        <v>33.33</v>
      </c>
      <c r="I203" s="9">
        <v>26</v>
      </c>
      <c r="J203" s="2">
        <v>11</v>
      </c>
      <c r="K203" s="10">
        <v>29.73</v>
      </c>
      <c r="L203" s="9">
        <v>22</v>
      </c>
      <c r="M203" s="2">
        <v>14</v>
      </c>
      <c r="N203" s="10">
        <v>38.89</v>
      </c>
      <c r="O203" s="9">
        <v>5</v>
      </c>
      <c r="P203" s="2">
        <v>3</v>
      </c>
      <c r="Q203" s="10">
        <v>37.5</v>
      </c>
      <c r="R203" s="9">
        <v>0</v>
      </c>
      <c r="S203" s="2">
        <v>0</v>
      </c>
      <c r="T203" s="10">
        <v>0</v>
      </c>
      <c r="U203" s="9">
        <v>0</v>
      </c>
      <c r="V203" s="2">
        <v>0</v>
      </c>
      <c r="W203" s="10">
        <v>0</v>
      </c>
      <c r="X203" s="6">
        <v>0</v>
      </c>
      <c r="Y203" s="2">
        <v>0</v>
      </c>
      <c r="Z203" s="3">
        <v>0</v>
      </c>
      <c r="AA203" s="2">
        <v>0</v>
      </c>
      <c r="AB203" s="2">
        <v>0</v>
      </c>
      <c r="AC203" s="3">
        <v>0</v>
      </c>
      <c r="AD203" s="2">
        <v>0</v>
      </c>
      <c r="AE203" s="2">
        <v>0</v>
      </c>
      <c r="AF203" s="3">
        <v>0</v>
      </c>
      <c r="AG203" s="2">
        <v>0</v>
      </c>
      <c r="AH203" s="2">
        <v>0</v>
      </c>
      <c r="AI203" s="3">
        <v>0</v>
      </c>
      <c r="AJ203" s="2">
        <v>0</v>
      </c>
      <c r="AK203" s="2">
        <v>0</v>
      </c>
      <c r="AL203" s="27">
        <v>0</v>
      </c>
      <c r="AM203" s="31">
        <f t="shared" si="6"/>
        <v>0</v>
      </c>
      <c r="AN203" s="32">
        <f t="shared" si="7"/>
        <v>0</v>
      </c>
      <c r="AO203" s="10">
        <f t="shared" si="8"/>
        <v>0</v>
      </c>
      <c r="AP203" s="9">
        <v>57</v>
      </c>
      <c r="AQ203" s="2">
        <v>30</v>
      </c>
      <c r="AR203" s="10">
        <v>34.479999999999997</v>
      </c>
    </row>
    <row r="204" spans="2:44" x14ac:dyDescent="0.2">
      <c r="B204" s="7" t="s">
        <v>374</v>
      </c>
      <c r="C204" s="9">
        <v>0</v>
      </c>
      <c r="D204" s="2">
        <v>0</v>
      </c>
      <c r="E204" s="10">
        <v>0</v>
      </c>
      <c r="F204" s="9">
        <v>9</v>
      </c>
      <c r="G204" s="2">
        <v>7</v>
      </c>
      <c r="H204" s="10">
        <v>43.75</v>
      </c>
      <c r="I204" s="9">
        <v>9</v>
      </c>
      <c r="J204" s="2">
        <v>29</v>
      </c>
      <c r="K204" s="10">
        <v>76.319999999999993</v>
      </c>
      <c r="L204" s="9">
        <v>4</v>
      </c>
      <c r="M204" s="2">
        <v>24</v>
      </c>
      <c r="N204" s="10">
        <v>85.71</v>
      </c>
      <c r="O204" s="9">
        <v>5</v>
      </c>
      <c r="P204" s="2">
        <v>12</v>
      </c>
      <c r="Q204" s="10">
        <v>70.59</v>
      </c>
      <c r="R204" s="9">
        <v>0</v>
      </c>
      <c r="S204" s="2">
        <v>1</v>
      </c>
      <c r="T204" s="10">
        <v>100</v>
      </c>
      <c r="U204" s="9">
        <v>1</v>
      </c>
      <c r="V204" s="2">
        <v>0</v>
      </c>
      <c r="W204" s="10">
        <v>0</v>
      </c>
      <c r="X204" s="6">
        <v>0</v>
      </c>
      <c r="Y204" s="2">
        <v>0</v>
      </c>
      <c r="Z204" s="3">
        <v>0</v>
      </c>
      <c r="AA204" s="2">
        <v>0</v>
      </c>
      <c r="AB204" s="2">
        <v>0</v>
      </c>
      <c r="AC204" s="3">
        <v>0</v>
      </c>
      <c r="AD204" s="2">
        <v>0</v>
      </c>
      <c r="AE204" s="2">
        <v>0</v>
      </c>
      <c r="AF204" s="3">
        <v>0</v>
      </c>
      <c r="AG204" s="2">
        <v>0</v>
      </c>
      <c r="AH204" s="2">
        <v>0</v>
      </c>
      <c r="AI204" s="3">
        <v>0</v>
      </c>
      <c r="AJ204" s="2">
        <v>0</v>
      </c>
      <c r="AK204" s="2">
        <v>0</v>
      </c>
      <c r="AL204" s="27">
        <v>0</v>
      </c>
      <c r="AM204" s="31">
        <f t="shared" ref="AM204:AM235" si="9">X204+AA204+AD204+AG204+AJ204</f>
        <v>0</v>
      </c>
      <c r="AN204" s="32">
        <f t="shared" ref="AN204:AN235" si="10">Y204+AB204+AE204+AH204+AK204</f>
        <v>0</v>
      </c>
      <c r="AO204" s="10">
        <f t="shared" ref="AO204:AO235" si="11">AVERAGE(Z204,AC204,AF204,AI204,AL204)</f>
        <v>0</v>
      </c>
      <c r="AP204" s="9">
        <v>28</v>
      </c>
      <c r="AQ204" s="2">
        <v>73</v>
      </c>
      <c r="AR204" s="10">
        <v>72.28</v>
      </c>
    </row>
    <row r="205" spans="2:44" ht="56" x14ac:dyDescent="0.2">
      <c r="B205" s="7" t="s">
        <v>375</v>
      </c>
      <c r="C205" s="9">
        <v>0</v>
      </c>
      <c r="D205" s="2">
        <v>2</v>
      </c>
      <c r="E205" s="10">
        <v>100</v>
      </c>
      <c r="F205" s="9">
        <v>6</v>
      </c>
      <c r="G205" s="2">
        <v>3</v>
      </c>
      <c r="H205" s="10">
        <v>33.33</v>
      </c>
      <c r="I205" s="9">
        <v>23</v>
      </c>
      <c r="J205" s="2">
        <v>11</v>
      </c>
      <c r="K205" s="10">
        <v>32.35</v>
      </c>
      <c r="L205" s="9">
        <v>25</v>
      </c>
      <c r="M205" s="2">
        <v>10</v>
      </c>
      <c r="N205" s="10">
        <v>28.57</v>
      </c>
      <c r="O205" s="9">
        <v>3</v>
      </c>
      <c r="P205" s="2">
        <v>7</v>
      </c>
      <c r="Q205" s="10">
        <v>70</v>
      </c>
      <c r="R205" s="9">
        <v>1</v>
      </c>
      <c r="S205" s="2">
        <v>2</v>
      </c>
      <c r="T205" s="10">
        <v>66.67</v>
      </c>
      <c r="U205" s="9">
        <v>0</v>
      </c>
      <c r="V205" s="2">
        <v>0</v>
      </c>
      <c r="W205" s="10">
        <v>0</v>
      </c>
      <c r="X205" s="6">
        <v>0</v>
      </c>
      <c r="Y205" s="2">
        <v>0</v>
      </c>
      <c r="Z205" s="3">
        <v>0</v>
      </c>
      <c r="AA205" s="2">
        <v>0</v>
      </c>
      <c r="AB205" s="2">
        <v>0</v>
      </c>
      <c r="AC205" s="3">
        <v>0</v>
      </c>
      <c r="AD205" s="2">
        <v>0</v>
      </c>
      <c r="AE205" s="2">
        <v>0</v>
      </c>
      <c r="AF205" s="3">
        <v>0</v>
      </c>
      <c r="AG205" s="2">
        <v>0</v>
      </c>
      <c r="AH205" s="2">
        <v>0</v>
      </c>
      <c r="AI205" s="3">
        <v>0</v>
      </c>
      <c r="AJ205" s="2">
        <v>0</v>
      </c>
      <c r="AK205" s="2">
        <v>0</v>
      </c>
      <c r="AL205" s="27">
        <v>0</v>
      </c>
      <c r="AM205" s="31">
        <f t="shared" si="9"/>
        <v>0</v>
      </c>
      <c r="AN205" s="32">
        <f t="shared" si="10"/>
        <v>0</v>
      </c>
      <c r="AO205" s="10">
        <f t="shared" si="11"/>
        <v>0</v>
      </c>
      <c r="AP205" s="9">
        <v>58</v>
      </c>
      <c r="AQ205" s="2">
        <v>35</v>
      </c>
      <c r="AR205" s="10">
        <v>37.630000000000003</v>
      </c>
    </row>
    <row r="206" spans="2:44" x14ac:dyDescent="0.2">
      <c r="B206" s="7" t="s">
        <v>376</v>
      </c>
      <c r="C206" s="9">
        <v>0</v>
      </c>
      <c r="D206" s="2">
        <v>0</v>
      </c>
      <c r="E206" s="10">
        <v>0</v>
      </c>
      <c r="F206" s="9">
        <v>0</v>
      </c>
      <c r="G206" s="2">
        <v>0</v>
      </c>
      <c r="H206" s="10">
        <v>0</v>
      </c>
      <c r="I206" s="9">
        <v>0</v>
      </c>
      <c r="J206" s="2">
        <v>0</v>
      </c>
      <c r="K206" s="10">
        <v>0</v>
      </c>
      <c r="L206" s="9">
        <v>0</v>
      </c>
      <c r="M206" s="2">
        <v>0</v>
      </c>
      <c r="N206" s="10">
        <v>0</v>
      </c>
      <c r="O206" s="9">
        <v>0</v>
      </c>
      <c r="P206" s="2">
        <v>0</v>
      </c>
      <c r="Q206" s="10">
        <v>0</v>
      </c>
      <c r="R206" s="9">
        <v>0</v>
      </c>
      <c r="S206" s="2">
        <v>0</v>
      </c>
      <c r="T206" s="10">
        <v>0</v>
      </c>
      <c r="U206" s="9">
        <v>0</v>
      </c>
      <c r="V206" s="2">
        <v>0</v>
      </c>
      <c r="W206" s="10">
        <v>0</v>
      </c>
      <c r="X206" s="6">
        <v>0</v>
      </c>
      <c r="Y206" s="2">
        <v>0</v>
      </c>
      <c r="Z206" s="3">
        <v>0</v>
      </c>
      <c r="AA206" s="2">
        <v>0</v>
      </c>
      <c r="AB206" s="2">
        <v>0</v>
      </c>
      <c r="AC206" s="3">
        <v>0</v>
      </c>
      <c r="AD206" s="2">
        <v>0</v>
      </c>
      <c r="AE206" s="2">
        <v>0</v>
      </c>
      <c r="AF206" s="3">
        <v>0</v>
      </c>
      <c r="AG206" s="2">
        <v>0</v>
      </c>
      <c r="AH206" s="2">
        <v>0</v>
      </c>
      <c r="AI206" s="3">
        <v>0</v>
      </c>
      <c r="AJ206" s="2">
        <v>0</v>
      </c>
      <c r="AK206" s="2">
        <v>0</v>
      </c>
      <c r="AL206" s="27">
        <v>0</v>
      </c>
      <c r="AM206" s="31">
        <f t="shared" si="9"/>
        <v>0</v>
      </c>
      <c r="AN206" s="32">
        <f t="shared" si="10"/>
        <v>0</v>
      </c>
      <c r="AO206" s="10">
        <f t="shared" si="11"/>
        <v>0</v>
      </c>
      <c r="AP206" s="9">
        <v>0</v>
      </c>
      <c r="AQ206" s="2">
        <v>0</v>
      </c>
      <c r="AR206" s="10">
        <v>0</v>
      </c>
    </row>
    <row r="207" spans="2:44" x14ac:dyDescent="0.2">
      <c r="B207" s="7" t="s">
        <v>377</v>
      </c>
      <c r="C207" s="9">
        <v>0</v>
      </c>
      <c r="D207" s="2">
        <v>1</v>
      </c>
      <c r="E207" s="10">
        <v>100</v>
      </c>
      <c r="F207" s="9">
        <v>11</v>
      </c>
      <c r="G207" s="2">
        <v>0</v>
      </c>
      <c r="H207" s="10">
        <v>0</v>
      </c>
      <c r="I207" s="9">
        <v>27</v>
      </c>
      <c r="J207" s="2">
        <v>5</v>
      </c>
      <c r="K207" s="10">
        <v>15.62</v>
      </c>
      <c r="L207" s="9">
        <v>32</v>
      </c>
      <c r="M207" s="2">
        <v>8</v>
      </c>
      <c r="N207" s="10">
        <v>20</v>
      </c>
      <c r="O207" s="9">
        <v>15</v>
      </c>
      <c r="P207" s="2">
        <v>3</v>
      </c>
      <c r="Q207" s="10">
        <v>16.670000000000002</v>
      </c>
      <c r="R207" s="9">
        <v>3</v>
      </c>
      <c r="S207" s="2">
        <v>0</v>
      </c>
      <c r="T207" s="10">
        <v>0</v>
      </c>
      <c r="U207" s="9">
        <v>1</v>
      </c>
      <c r="V207" s="2">
        <v>0</v>
      </c>
      <c r="W207" s="10">
        <v>0</v>
      </c>
      <c r="X207" s="6">
        <v>0</v>
      </c>
      <c r="Y207" s="2">
        <v>0</v>
      </c>
      <c r="Z207" s="3">
        <v>0</v>
      </c>
      <c r="AA207" s="2">
        <v>0</v>
      </c>
      <c r="AB207" s="2">
        <v>0</v>
      </c>
      <c r="AC207" s="3">
        <v>0</v>
      </c>
      <c r="AD207" s="2">
        <v>0</v>
      </c>
      <c r="AE207" s="2">
        <v>0</v>
      </c>
      <c r="AF207" s="3">
        <v>0</v>
      </c>
      <c r="AG207" s="2">
        <v>1</v>
      </c>
      <c r="AH207" s="2">
        <v>0</v>
      </c>
      <c r="AI207" s="3">
        <v>0</v>
      </c>
      <c r="AJ207" s="2">
        <v>0</v>
      </c>
      <c r="AK207" s="2">
        <v>0</v>
      </c>
      <c r="AL207" s="27">
        <v>0</v>
      </c>
      <c r="AM207" s="31">
        <f t="shared" si="9"/>
        <v>1</v>
      </c>
      <c r="AN207" s="32">
        <f t="shared" si="10"/>
        <v>0</v>
      </c>
      <c r="AO207" s="10">
        <f t="shared" si="11"/>
        <v>0</v>
      </c>
      <c r="AP207" s="9">
        <v>90</v>
      </c>
      <c r="AQ207" s="2">
        <v>17</v>
      </c>
      <c r="AR207" s="10">
        <v>15.89</v>
      </c>
    </row>
    <row r="208" spans="2:44" x14ac:dyDescent="0.2">
      <c r="B208" s="7" t="s">
        <v>378</v>
      </c>
      <c r="C208" s="9">
        <v>0</v>
      </c>
      <c r="D208" s="2">
        <v>0</v>
      </c>
      <c r="E208" s="10">
        <v>0</v>
      </c>
      <c r="F208" s="9">
        <v>0</v>
      </c>
      <c r="G208" s="2">
        <v>0</v>
      </c>
      <c r="H208" s="10">
        <v>0</v>
      </c>
      <c r="I208" s="9">
        <v>0</v>
      </c>
      <c r="J208" s="2">
        <v>0</v>
      </c>
      <c r="K208" s="10">
        <v>0</v>
      </c>
      <c r="L208" s="9">
        <v>0</v>
      </c>
      <c r="M208" s="2">
        <v>0</v>
      </c>
      <c r="N208" s="10">
        <v>0</v>
      </c>
      <c r="O208" s="9">
        <v>0</v>
      </c>
      <c r="P208" s="2">
        <v>0</v>
      </c>
      <c r="Q208" s="10">
        <v>0</v>
      </c>
      <c r="R208" s="9">
        <v>0</v>
      </c>
      <c r="S208" s="2">
        <v>0</v>
      </c>
      <c r="T208" s="10">
        <v>0</v>
      </c>
      <c r="U208" s="9">
        <v>0</v>
      </c>
      <c r="V208" s="2">
        <v>0</v>
      </c>
      <c r="W208" s="10">
        <v>0</v>
      </c>
      <c r="X208" s="6">
        <v>0</v>
      </c>
      <c r="Y208" s="2">
        <v>0</v>
      </c>
      <c r="Z208" s="3">
        <v>0</v>
      </c>
      <c r="AA208" s="2">
        <v>0</v>
      </c>
      <c r="AB208" s="2">
        <v>0</v>
      </c>
      <c r="AC208" s="3">
        <v>0</v>
      </c>
      <c r="AD208" s="2">
        <v>0</v>
      </c>
      <c r="AE208" s="2">
        <v>0</v>
      </c>
      <c r="AF208" s="3">
        <v>0</v>
      </c>
      <c r="AG208" s="2">
        <v>0</v>
      </c>
      <c r="AH208" s="2">
        <v>0</v>
      </c>
      <c r="AI208" s="3">
        <v>0</v>
      </c>
      <c r="AJ208" s="2">
        <v>0</v>
      </c>
      <c r="AK208" s="2">
        <v>0</v>
      </c>
      <c r="AL208" s="27">
        <v>0</v>
      </c>
      <c r="AM208" s="31">
        <f t="shared" si="9"/>
        <v>0</v>
      </c>
      <c r="AN208" s="32">
        <f t="shared" si="10"/>
        <v>0</v>
      </c>
      <c r="AO208" s="10">
        <f t="shared" si="11"/>
        <v>0</v>
      </c>
      <c r="AP208" s="9">
        <v>0</v>
      </c>
      <c r="AQ208" s="2">
        <v>0</v>
      </c>
      <c r="AR208" s="10">
        <v>0</v>
      </c>
    </row>
    <row r="209" spans="2:44" x14ac:dyDescent="0.2">
      <c r="B209" s="7" t="s">
        <v>379</v>
      </c>
      <c r="C209" s="9">
        <v>0</v>
      </c>
      <c r="D209" s="2">
        <v>0</v>
      </c>
      <c r="E209" s="10">
        <v>0</v>
      </c>
      <c r="F209" s="9">
        <v>0</v>
      </c>
      <c r="G209" s="2">
        <v>0</v>
      </c>
      <c r="H209" s="10">
        <v>0</v>
      </c>
      <c r="I209" s="9">
        <v>1</v>
      </c>
      <c r="J209" s="2">
        <v>2</v>
      </c>
      <c r="K209" s="10">
        <v>66.67</v>
      </c>
      <c r="L209" s="9">
        <v>1</v>
      </c>
      <c r="M209" s="2">
        <v>0</v>
      </c>
      <c r="N209" s="10">
        <v>0</v>
      </c>
      <c r="O209" s="9">
        <v>0</v>
      </c>
      <c r="P209" s="2">
        <v>1</v>
      </c>
      <c r="Q209" s="10">
        <v>100</v>
      </c>
      <c r="R209" s="9">
        <v>0</v>
      </c>
      <c r="S209" s="2">
        <v>0</v>
      </c>
      <c r="T209" s="10">
        <v>0</v>
      </c>
      <c r="U209" s="9">
        <v>0</v>
      </c>
      <c r="V209" s="2">
        <v>0</v>
      </c>
      <c r="W209" s="10">
        <v>0</v>
      </c>
      <c r="X209" s="6">
        <v>0</v>
      </c>
      <c r="Y209" s="2">
        <v>0</v>
      </c>
      <c r="Z209" s="3">
        <v>0</v>
      </c>
      <c r="AA209" s="2">
        <v>0</v>
      </c>
      <c r="AB209" s="2">
        <v>0</v>
      </c>
      <c r="AC209" s="3">
        <v>0</v>
      </c>
      <c r="AD209" s="2">
        <v>0</v>
      </c>
      <c r="AE209" s="2">
        <v>0</v>
      </c>
      <c r="AF209" s="3">
        <v>0</v>
      </c>
      <c r="AG209" s="2">
        <v>0</v>
      </c>
      <c r="AH209" s="2">
        <v>0</v>
      </c>
      <c r="AI209" s="3">
        <v>0</v>
      </c>
      <c r="AJ209" s="2">
        <v>0</v>
      </c>
      <c r="AK209" s="2">
        <v>0</v>
      </c>
      <c r="AL209" s="27">
        <v>0</v>
      </c>
      <c r="AM209" s="31">
        <f t="shared" si="9"/>
        <v>0</v>
      </c>
      <c r="AN209" s="32">
        <f t="shared" si="10"/>
        <v>0</v>
      </c>
      <c r="AO209" s="10">
        <f t="shared" si="11"/>
        <v>0</v>
      </c>
      <c r="AP209" s="9">
        <v>2</v>
      </c>
      <c r="AQ209" s="2">
        <v>3</v>
      </c>
      <c r="AR209" s="10">
        <v>60</v>
      </c>
    </row>
    <row r="210" spans="2:44" x14ac:dyDescent="0.2">
      <c r="B210" s="7" t="s">
        <v>380</v>
      </c>
      <c r="C210" s="9">
        <v>0</v>
      </c>
      <c r="D210" s="2">
        <v>0</v>
      </c>
      <c r="E210" s="10">
        <v>0</v>
      </c>
      <c r="F210" s="9">
        <v>0</v>
      </c>
      <c r="G210" s="2">
        <v>0</v>
      </c>
      <c r="H210" s="10">
        <v>0</v>
      </c>
      <c r="I210" s="9">
        <v>0</v>
      </c>
      <c r="J210" s="2">
        <v>0</v>
      </c>
      <c r="K210" s="10">
        <v>0</v>
      </c>
      <c r="L210" s="9">
        <v>0</v>
      </c>
      <c r="M210" s="2">
        <v>0</v>
      </c>
      <c r="N210" s="10">
        <v>0</v>
      </c>
      <c r="O210" s="9">
        <v>0</v>
      </c>
      <c r="P210" s="2">
        <v>0</v>
      </c>
      <c r="Q210" s="10">
        <v>0</v>
      </c>
      <c r="R210" s="9">
        <v>0</v>
      </c>
      <c r="S210" s="2">
        <v>0</v>
      </c>
      <c r="T210" s="10">
        <v>0</v>
      </c>
      <c r="U210" s="9">
        <v>0</v>
      </c>
      <c r="V210" s="2">
        <v>0</v>
      </c>
      <c r="W210" s="10">
        <v>0</v>
      </c>
      <c r="X210" s="6">
        <v>0</v>
      </c>
      <c r="Y210" s="2">
        <v>0</v>
      </c>
      <c r="Z210" s="3">
        <v>0</v>
      </c>
      <c r="AA210" s="2">
        <v>0</v>
      </c>
      <c r="AB210" s="2">
        <v>0</v>
      </c>
      <c r="AC210" s="3">
        <v>0</v>
      </c>
      <c r="AD210" s="2">
        <v>0</v>
      </c>
      <c r="AE210" s="2">
        <v>0</v>
      </c>
      <c r="AF210" s="3">
        <v>0</v>
      </c>
      <c r="AG210" s="2">
        <v>0</v>
      </c>
      <c r="AH210" s="2">
        <v>0</v>
      </c>
      <c r="AI210" s="3">
        <v>0</v>
      </c>
      <c r="AJ210" s="2">
        <v>0</v>
      </c>
      <c r="AK210" s="2">
        <v>0</v>
      </c>
      <c r="AL210" s="27">
        <v>0</v>
      </c>
      <c r="AM210" s="31">
        <f t="shared" si="9"/>
        <v>0</v>
      </c>
      <c r="AN210" s="32">
        <f t="shared" si="10"/>
        <v>0</v>
      </c>
      <c r="AO210" s="10">
        <f t="shared" si="11"/>
        <v>0</v>
      </c>
      <c r="AP210" s="9">
        <v>0</v>
      </c>
      <c r="AQ210" s="2">
        <v>0</v>
      </c>
      <c r="AR210" s="10">
        <v>0</v>
      </c>
    </row>
    <row r="211" spans="2:44" ht="28" x14ac:dyDescent="0.2">
      <c r="B211" s="7" t="s">
        <v>381</v>
      </c>
      <c r="C211" s="9">
        <v>0</v>
      </c>
      <c r="D211" s="2">
        <v>0</v>
      </c>
      <c r="E211" s="10">
        <v>0</v>
      </c>
      <c r="F211" s="9">
        <v>1</v>
      </c>
      <c r="G211" s="2">
        <v>2</v>
      </c>
      <c r="H211" s="10">
        <v>66.67</v>
      </c>
      <c r="I211" s="9">
        <v>13</v>
      </c>
      <c r="J211" s="2">
        <v>10</v>
      </c>
      <c r="K211" s="10">
        <v>43.48</v>
      </c>
      <c r="L211" s="9">
        <v>9</v>
      </c>
      <c r="M211" s="2">
        <v>14</v>
      </c>
      <c r="N211" s="10">
        <v>60.87</v>
      </c>
      <c r="O211" s="9">
        <v>5</v>
      </c>
      <c r="P211" s="2">
        <v>6</v>
      </c>
      <c r="Q211" s="10">
        <v>54.55</v>
      </c>
      <c r="R211" s="9">
        <v>1</v>
      </c>
      <c r="S211" s="2">
        <v>2</v>
      </c>
      <c r="T211" s="10">
        <v>66.67</v>
      </c>
      <c r="U211" s="9">
        <v>0</v>
      </c>
      <c r="V211" s="2">
        <v>1</v>
      </c>
      <c r="W211" s="10">
        <v>100</v>
      </c>
      <c r="X211" s="6">
        <v>1</v>
      </c>
      <c r="Y211" s="2">
        <v>0</v>
      </c>
      <c r="Z211" s="3">
        <v>0</v>
      </c>
      <c r="AA211" s="2">
        <v>1</v>
      </c>
      <c r="AB211" s="2">
        <v>0</v>
      </c>
      <c r="AC211" s="3">
        <v>0</v>
      </c>
      <c r="AD211" s="2">
        <v>0</v>
      </c>
      <c r="AE211" s="2">
        <v>0</v>
      </c>
      <c r="AF211" s="3">
        <v>0</v>
      </c>
      <c r="AG211" s="2">
        <v>0</v>
      </c>
      <c r="AH211" s="2">
        <v>0</v>
      </c>
      <c r="AI211" s="3">
        <v>0</v>
      </c>
      <c r="AJ211" s="2">
        <v>0</v>
      </c>
      <c r="AK211" s="2">
        <v>0</v>
      </c>
      <c r="AL211" s="27">
        <v>0</v>
      </c>
      <c r="AM211" s="31">
        <f t="shared" si="9"/>
        <v>2</v>
      </c>
      <c r="AN211" s="32">
        <f t="shared" si="10"/>
        <v>0</v>
      </c>
      <c r="AO211" s="10">
        <f t="shared" si="11"/>
        <v>0</v>
      </c>
      <c r="AP211" s="9">
        <v>31</v>
      </c>
      <c r="AQ211" s="2">
        <v>35</v>
      </c>
      <c r="AR211" s="10">
        <v>53.03</v>
      </c>
    </row>
    <row r="212" spans="2:44" x14ac:dyDescent="0.2">
      <c r="B212" s="7" t="s">
        <v>382</v>
      </c>
      <c r="C212" s="9">
        <v>0</v>
      </c>
      <c r="D212" s="2">
        <v>0</v>
      </c>
      <c r="E212" s="10">
        <v>0</v>
      </c>
      <c r="F212" s="9">
        <v>12</v>
      </c>
      <c r="G212" s="2">
        <v>3</v>
      </c>
      <c r="H212" s="10">
        <v>20</v>
      </c>
      <c r="I212" s="9">
        <v>52</v>
      </c>
      <c r="J212" s="2">
        <v>27</v>
      </c>
      <c r="K212" s="10">
        <v>34.18</v>
      </c>
      <c r="L212" s="9">
        <v>49</v>
      </c>
      <c r="M212" s="2">
        <v>29</v>
      </c>
      <c r="N212" s="10">
        <v>37.18</v>
      </c>
      <c r="O212" s="9">
        <v>24</v>
      </c>
      <c r="P212" s="2">
        <v>8</v>
      </c>
      <c r="Q212" s="10">
        <v>25</v>
      </c>
      <c r="R212" s="9">
        <v>3</v>
      </c>
      <c r="S212" s="2">
        <v>5</v>
      </c>
      <c r="T212" s="10">
        <v>62.5</v>
      </c>
      <c r="U212" s="9">
        <v>1</v>
      </c>
      <c r="V212" s="2">
        <v>0</v>
      </c>
      <c r="W212" s="10">
        <v>0</v>
      </c>
      <c r="X212" s="6">
        <v>2</v>
      </c>
      <c r="Y212" s="2">
        <v>0</v>
      </c>
      <c r="Z212" s="3">
        <v>0</v>
      </c>
      <c r="AA212" s="2">
        <v>0</v>
      </c>
      <c r="AB212" s="2">
        <v>0</v>
      </c>
      <c r="AC212" s="3">
        <v>0</v>
      </c>
      <c r="AD212" s="2">
        <v>0</v>
      </c>
      <c r="AE212" s="2">
        <v>0</v>
      </c>
      <c r="AF212" s="3">
        <v>0</v>
      </c>
      <c r="AG212" s="2">
        <v>0</v>
      </c>
      <c r="AH212" s="2">
        <v>0</v>
      </c>
      <c r="AI212" s="3">
        <v>0</v>
      </c>
      <c r="AJ212" s="2">
        <v>0</v>
      </c>
      <c r="AK212" s="2">
        <v>0</v>
      </c>
      <c r="AL212" s="27">
        <v>0</v>
      </c>
      <c r="AM212" s="31">
        <f t="shared" si="9"/>
        <v>2</v>
      </c>
      <c r="AN212" s="32">
        <f t="shared" si="10"/>
        <v>0</v>
      </c>
      <c r="AO212" s="10">
        <f t="shared" si="11"/>
        <v>0</v>
      </c>
      <c r="AP212" s="9">
        <v>143</v>
      </c>
      <c r="AQ212" s="2">
        <v>72</v>
      </c>
      <c r="AR212" s="10">
        <v>33.49</v>
      </c>
    </row>
    <row r="213" spans="2:44" x14ac:dyDescent="0.2">
      <c r="B213" s="7" t="s">
        <v>383</v>
      </c>
      <c r="C213" s="9">
        <v>1</v>
      </c>
      <c r="D213" s="2">
        <v>1</v>
      </c>
      <c r="E213" s="10">
        <v>50</v>
      </c>
      <c r="F213" s="9">
        <v>14</v>
      </c>
      <c r="G213" s="2">
        <v>15</v>
      </c>
      <c r="H213" s="10">
        <v>51.72</v>
      </c>
      <c r="I213" s="9">
        <v>29</v>
      </c>
      <c r="J213" s="2">
        <v>31</v>
      </c>
      <c r="K213" s="10">
        <v>51.67</v>
      </c>
      <c r="L213" s="9">
        <v>41</v>
      </c>
      <c r="M213" s="2">
        <v>32</v>
      </c>
      <c r="N213" s="10">
        <v>43.84</v>
      </c>
      <c r="O213" s="9">
        <v>14</v>
      </c>
      <c r="P213" s="2">
        <v>20</v>
      </c>
      <c r="Q213" s="10">
        <v>58.82</v>
      </c>
      <c r="R213" s="9">
        <v>6</v>
      </c>
      <c r="S213" s="2">
        <v>5</v>
      </c>
      <c r="T213" s="10">
        <v>45.45</v>
      </c>
      <c r="U213" s="9">
        <v>1</v>
      </c>
      <c r="V213" s="2">
        <v>2</v>
      </c>
      <c r="W213" s="10">
        <v>66.67</v>
      </c>
      <c r="X213" s="6">
        <v>0</v>
      </c>
      <c r="Y213" s="2">
        <v>2</v>
      </c>
      <c r="Z213" s="3">
        <v>100</v>
      </c>
      <c r="AA213" s="2">
        <v>0</v>
      </c>
      <c r="AB213" s="2">
        <v>0</v>
      </c>
      <c r="AC213" s="3">
        <v>0</v>
      </c>
      <c r="AD213" s="2">
        <v>0</v>
      </c>
      <c r="AE213" s="2">
        <v>0</v>
      </c>
      <c r="AF213" s="3">
        <v>0</v>
      </c>
      <c r="AG213" s="2">
        <v>0</v>
      </c>
      <c r="AH213" s="2">
        <v>0</v>
      </c>
      <c r="AI213" s="3">
        <v>0</v>
      </c>
      <c r="AJ213" s="2">
        <v>0</v>
      </c>
      <c r="AK213" s="2">
        <v>0</v>
      </c>
      <c r="AL213" s="27">
        <v>0</v>
      </c>
      <c r="AM213" s="31">
        <f t="shared" si="9"/>
        <v>0</v>
      </c>
      <c r="AN213" s="32">
        <f t="shared" si="10"/>
        <v>2</v>
      </c>
      <c r="AO213" s="10">
        <f t="shared" si="11"/>
        <v>20</v>
      </c>
      <c r="AP213" s="9">
        <v>106</v>
      </c>
      <c r="AQ213" s="2">
        <v>108</v>
      </c>
      <c r="AR213" s="10">
        <v>50.47</v>
      </c>
    </row>
    <row r="214" spans="2:44" x14ac:dyDescent="0.2">
      <c r="B214" s="7" t="s">
        <v>384</v>
      </c>
      <c r="C214" s="9">
        <v>0</v>
      </c>
      <c r="D214" s="2">
        <v>0</v>
      </c>
      <c r="E214" s="10">
        <v>0</v>
      </c>
      <c r="F214" s="9">
        <v>3</v>
      </c>
      <c r="G214" s="2">
        <v>0</v>
      </c>
      <c r="H214" s="10">
        <v>0</v>
      </c>
      <c r="I214" s="9">
        <v>3</v>
      </c>
      <c r="J214" s="2">
        <v>3</v>
      </c>
      <c r="K214" s="10">
        <v>50</v>
      </c>
      <c r="L214" s="9">
        <v>2</v>
      </c>
      <c r="M214" s="2">
        <v>10</v>
      </c>
      <c r="N214" s="10">
        <v>83.33</v>
      </c>
      <c r="O214" s="9">
        <v>4</v>
      </c>
      <c r="P214" s="2">
        <v>3</v>
      </c>
      <c r="Q214" s="10">
        <v>42.86</v>
      </c>
      <c r="R214" s="9">
        <v>1</v>
      </c>
      <c r="S214" s="2">
        <v>2</v>
      </c>
      <c r="T214" s="10">
        <v>66.67</v>
      </c>
      <c r="U214" s="9">
        <v>0</v>
      </c>
      <c r="V214" s="2">
        <v>1</v>
      </c>
      <c r="W214" s="10">
        <v>100</v>
      </c>
      <c r="X214" s="6">
        <v>0</v>
      </c>
      <c r="Y214" s="2">
        <v>0</v>
      </c>
      <c r="Z214" s="3">
        <v>0</v>
      </c>
      <c r="AA214" s="2">
        <v>0</v>
      </c>
      <c r="AB214" s="2">
        <v>0</v>
      </c>
      <c r="AC214" s="3">
        <v>0</v>
      </c>
      <c r="AD214" s="2">
        <v>0</v>
      </c>
      <c r="AE214" s="2">
        <v>0</v>
      </c>
      <c r="AF214" s="3">
        <v>0</v>
      </c>
      <c r="AG214" s="2">
        <v>0</v>
      </c>
      <c r="AH214" s="2">
        <v>0</v>
      </c>
      <c r="AI214" s="3">
        <v>0</v>
      </c>
      <c r="AJ214" s="2">
        <v>0</v>
      </c>
      <c r="AK214" s="2">
        <v>0</v>
      </c>
      <c r="AL214" s="27">
        <v>0</v>
      </c>
      <c r="AM214" s="31">
        <f t="shared" si="9"/>
        <v>0</v>
      </c>
      <c r="AN214" s="32">
        <f t="shared" si="10"/>
        <v>0</v>
      </c>
      <c r="AO214" s="10">
        <f t="shared" si="11"/>
        <v>0</v>
      </c>
      <c r="AP214" s="9">
        <v>13</v>
      </c>
      <c r="AQ214" s="2">
        <v>19</v>
      </c>
      <c r="AR214" s="10">
        <v>59.38</v>
      </c>
    </row>
    <row r="215" spans="2:44" ht="28" x14ac:dyDescent="0.2">
      <c r="B215" s="7" t="s">
        <v>385</v>
      </c>
      <c r="C215" s="9">
        <v>0</v>
      </c>
      <c r="D215" s="2">
        <v>0</v>
      </c>
      <c r="E215" s="10">
        <v>0</v>
      </c>
      <c r="F215" s="9">
        <v>0</v>
      </c>
      <c r="G215" s="2">
        <v>0</v>
      </c>
      <c r="H215" s="10">
        <v>0</v>
      </c>
      <c r="I215" s="9">
        <v>0</v>
      </c>
      <c r="J215" s="2">
        <v>0</v>
      </c>
      <c r="K215" s="10">
        <v>0</v>
      </c>
      <c r="L215" s="9">
        <v>0</v>
      </c>
      <c r="M215" s="2">
        <v>0</v>
      </c>
      <c r="N215" s="10">
        <v>0</v>
      </c>
      <c r="O215" s="9">
        <v>0</v>
      </c>
      <c r="P215" s="2">
        <v>0</v>
      </c>
      <c r="Q215" s="10">
        <v>0</v>
      </c>
      <c r="R215" s="9">
        <v>0</v>
      </c>
      <c r="S215" s="2">
        <v>0</v>
      </c>
      <c r="T215" s="10">
        <v>0</v>
      </c>
      <c r="U215" s="9">
        <v>0</v>
      </c>
      <c r="V215" s="2">
        <v>0</v>
      </c>
      <c r="W215" s="10">
        <v>0</v>
      </c>
      <c r="X215" s="6">
        <v>0</v>
      </c>
      <c r="Y215" s="2">
        <v>0</v>
      </c>
      <c r="Z215" s="3">
        <v>0</v>
      </c>
      <c r="AA215" s="2">
        <v>0</v>
      </c>
      <c r="AB215" s="2">
        <v>0</v>
      </c>
      <c r="AC215" s="3">
        <v>0</v>
      </c>
      <c r="AD215" s="2">
        <v>0</v>
      </c>
      <c r="AE215" s="2">
        <v>0</v>
      </c>
      <c r="AF215" s="3">
        <v>0</v>
      </c>
      <c r="AG215" s="2">
        <v>0</v>
      </c>
      <c r="AH215" s="2">
        <v>0</v>
      </c>
      <c r="AI215" s="3">
        <v>0</v>
      </c>
      <c r="AJ215" s="2">
        <v>0</v>
      </c>
      <c r="AK215" s="2">
        <v>0</v>
      </c>
      <c r="AL215" s="27">
        <v>0</v>
      </c>
      <c r="AM215" s="31">
        <f t="shared" si="9"/>
        <v>0</v>
      </c>
      <c r="AN215" s="32">
        <f t="shared" si="10"/>
        <v>0</v>
      </c>
      <c r="AO215" s="10">
        <f t="shared" si="11"/>
        <v>0</v>
      </c>
      <c r="AP215" s="9">
        <v>0</v>
      </c>
      <c r="AQ215" s="2">
        <v>0</v>
      </c>
      <c r="AR215" s="10">
        <v>0</v>
      </c>
    </row>
    <row r="216" spans="2:44" x14ac:dyDescent="0.2">
      <c r="B216" s="7" t="s">
        <v>386</v>
      </c>
      <c r="C216" s="9">
        <v>0</v>
      </c>
      <c r="D216" s="2">
        <v>0</v>
      </c>
      <c r="E216" s="10">
        <v>0</v>
      </c>
      <c r="F216" s="9">
        <v>0</v>
      </c>
      <c r="G216" s="2">
        <v>1</v>
      </c>
      <c r="H216" s="10">
        <v>100</v>
      </c>
      <c r="I216" s="9">
        <v>0</v>
      </c>
      <c r="J216" s="2">
        <v>0</v>
      </c>
      <c r="K216" s="10">
        <v>0</v>
      </c>
      <c r="L216" s="9">
        <v>0</v>
      </c>
      <c r="M216" s="2">
        <v>0</v>
      </c>
      <c r="N216" s="10">
        <v>0</v>
      </c>
      <c r="O216" s="9">
        <v>0</v>
      </c>
      <c r="P216" s="2">
        <v>0</v>
      </c>
      <c r="Q216" s="10">
        <v>0</v>
      </c>
      <c r="R216" s="9">
        <v>0</v>
      </c>
      <c r="S216" s="2">
        <v>0</v>
      </c>
      <c r="T216" s="10">
        <v>0</v>
      </c>
      <c r="U216" s="9">
        <v>0</v>
      </c>
      <c r="V216" s="2">
        <v>0</v>
      </c>
      <c r="W216" s="10">
        <v>0</v>
      </c>
      <c r="X216" s="6">
        <v>0</v>
      </c>
      <c r="Y216" s="2">
        <v>0</v>
      </c>
      <c r="Z216" s="3">
        <v>0</v>
      </c>
      <c r="AA216" s="2">
        <v>0</v>
      </c>
      <c r="AB216" s="2">
        <v>0</v>
      </c>
      <c r="AC216" s="3">
        <v>0</v>
      </c>
      <c r="AD216" s="2">
        <v>0</v>
      </c>
      <c r="AE216" s="2">
        <v>0</v>
      </c>
      <c r="AF216" s="3">
        <v>0</v>
      </c>
      <c r="AG216" s="2">
        <v>0</v>
      </c>
      <c r="AH216" s="2">
        <v>0</v>
      </c>
      <c r="AI216" s="3">
        <v>0</v>
      </c>
      <c r="AJ216" s="2">
        <v>0</v>
      </c>
      <c r="AK216" s="2">
        <v>0</v>
      </c>
      <c r="AL216" s="27">
        <v>0</v>
      </c>
      <c r="AM216" s="31">
        <f t="shared" si="9"/>
        <v>0</v>
      </c>
      <c r="AN216" s="32">
        <f t="shared" si="10"/>
        <v>0</v>
      </c>
      <c r="AO216" s="10">
        <f t="shared" si="11"/>
        <v>0</v>
      </c>
      <c r="AP216" s="9">
        <v>0</v>
      </c>
      <c r="AQ216" s="2">
        <v>1</v>
      </c>
      <c r="AR216" s="10">
        <v>100</v>
      </c>
    </row>
    <row r="217" spans="2:44" x14ac:dyDescent="0.2">
      <c r="B217" s="7" t="s">
        <v>387</v>
      </c>
      <c r="C217" s="9">
        <v>1</v>
      </c>
      <c r="D217" s="2">
        <v>0</v>
      </c>
      <c r="E217" s="10">
        <v>0</v>
      </c>
      <c r="F217" s="9">
        <v>25</v>
      </c>
      <c r="G217" s="2">
        <v>22</v>
      </c>
      <c r="H217" s="10">
        <v>46.81</v>
      </c>
      <c r="I217" s="9">
        <v>107</v>
      </c>
      <c r="J217" s="2">
        <v>89</v>
      </c>
      <c r="K217" s="10">
        <v>45.41</v>
      </c>
      <c r="L217" s="9">
        <v>100</v>
      </c>
      <c r="M217" s="2">
        <v>72</v>
      </c>
      <c r="N217" s="10">
        <v>41.86</v>
      </c>
      <c r="O217" s="9">
        <v>39</v>
      </c>
      <c r="P217" s="2">
        <v>30</v>
      </c>
      <c r="Q217" s="10">
        <v>43.48</v>
      </c>
      <c r="R217" s="9">
        <v>14</v>
      </c>
      <c r="S217" s="2">
        <v>7</v>
      </c>
      <c r="T217" s="10">
        <v>33.33</v>
      </c>
      <c r="U217" s="9">
        <v>0</v>
      </c>
      <c r="V217" s="2">
        <v>4</v>
      </c>
      <c r="W217" s="10">
        <v>100</v>
      </c>
      <c r="X217" s="6">
        <v>1</v>
      </c>
      <c r="Y217" s="2">
        <v>0</v>
      </c>
      <c r="Z217" s="3">
        <v>0</v>
      </c>
      <c r="AA217" s="2">
        <v>0</v>
      </c>
      <c r="AB217" s="2">
        <v>0</v>
      </c>
      <c r="AC217" s="3">
        <v>0</v>
      </c>
      <c r="AD217" s="2">
        <v>0</v>
      </c>
      <c r="AE217" s="2">
        <v>0</v>
      </c>
      <c r="AF217" s="3">
        <v>0</v>
      </c>
      <c r="AG217" s="2">
        <v>0</v>
      </c>
      <c r="AH217" s="2">
        <v>0</v>
      </c>
      <c r="AI217" s="3">
        <v>0</v>
      </c>
      <c r="AJ217" s="2">
        <v>0</v>
      </c>
      <c r="AK217" s="2">
        <v>0</v>
      </c>
      <c r="AL217" s="27">
        <v>0</v>
      </c>
      <c r="AM217" s="31">
        <f t="shared" si="9"/>
        <v>1</v>
      </c>
      <c r="AN217" s="32">
        <f t="shared" si="10"/>
        <v>0</v>
      </c>
      <c r="AO217" s="10">
        <f t="shared" si="11"/>
        <v>0</v>
      </c>
      <c r="AP217" s="9">
        <v>287</v>
      </c>
      <c r="AQ217" s="2">
        <v>224</v>
      </c>
      <c r="AR217" s="10">
        <v>43.84</v>
      </c>
    </row>
    <row r="218" spans="2:44" x14ac:dyDescent="0.2">
      <c r="B218" s="7" t="s">
        <v>388</v>
      </c>
      <c r="C218" s="9">
        <v>1</v>
      </c>
      <c r="D218" s="2">
        <v>2</v>
      </c>
      <c r="E218" s="10">
        <v>66.67</v>
      </c>
      <c r="F218" s="9">
        <v>10</v>
      </c>
      <c r="G218" s="2">
        <v>15</v>
      </c>
      <c r="H218" s="10">
        <v>60</v>
      </c>
      <c r="I218" s="9">
        <v>48</v>
      </c>
      <c r="J218" s="2">
        <v>36</v>
      </c>
      <c r="K218" s="10">
        <v>42.86</v>
      </c>
      <c r="L218" s="9">
        <v>44</v>
      </c>
      <c r="M218" s="2">
        <v>28</v>
      </c>
      <c r="N218" s="10">
        <v>38.89</v>
      </c>
      <c r="O218" s="9">
        <v>8</v>
      </c>
      <c r="P218" s="2">
        <v>4</v>
      </c>
      <c r="Q218" s="10">
        <v>33.33</v>
      </c>
      <c r="R218" s="9">
        <v>4</v>
      </c>
      <c r="S218" s="2">
        <v>3</v>
      </c>
      <c r="T218" s="10">
        <v>42.86</v>
      </c>
      <c r="U218" s="9">
        <v>0</v>
      </c>
      <c r="V218" s="2">
        <v>0</v>
      </c>
      <c r="W218" s="10">
        <v>0</v>
      </c>
      <c r="X218" s="6">
        <v>0</v>
      </c>
      <c r="Y218" s="2">
        <v>0</v>
      </c>
      <c r="Z218" s="3">
        <v>0</v>
      </c>
      <c r="AA218" s="2">
        <v>0</v>
      </c>
      <c r="AB218" s="2">
        <v>0</v>
      </c>
      <c r="AC218" s="3">
        <v>0</v>
      </c>
      <c r="AD218" s="2">
        <v>0</v>
      </c>
      <c r="AE218" s="2">
        <v>0</v>
      </c>
      <c r="AF218" s="3">
        <v>0</v>
      </c>
      <c r="AG218" s="2">
        <v>0</v>
      </c>
      <c r="AH218" s="2">
        <v>0</v>
      </c>
      <c r="AI218" s="3">
        <v>0</v>
      </c>
      <c r="AJ218" s="2">
        <v>0</v>
      </c>
      <c r="AK218" s="2">
        <v>0</v>
      </c>
      <c r="AL218" s="27">
        <v>0</v>
      </c>
      <c r="AM218" s="31">
        <f t="shared" si="9"/>
        <v>0</v>
      </c>
      <c r="AN218" s="32">
        <f t="shared" si="10"/>
        <v>0</v>
      </c>
      <c r="AO218" s="10">
        <f t="shared" si="11"/>
        <v>0</v>
      </c>
      <c r="AP218" s="9">
        <v>115</v>
      </c>
      <c r="AQ218" s="2">
        <v>88</v>
      </c>
      <c r="AR218" s="10">
        <v>43.35</v>
      </c>
    </row>
    <row r="219" spans="2:44" ht="28" x14ac:dyDescent="0.2">
      <c r="B219" s="7" t="s">
        <v>389</v>
      </c>
      <c r="C219" s="9">
        <v>0</v>
      </c>
      <c r="D219" s="2">
        <v>0</v>
      </c>
      <c r="E219" s="10">
        <v>0</v>
      </c>
      <c r="F219" s="9">
        <v>0</v>
      </c>
      <c r="G219" s="2">
        <v>1</v>
      </c>
      <c r="H219" s="10">
        <v>100</v>
      </c>
      <c r="I219" s="9">
        <v>0</v>
      </c>
      <c r="J219" s="2">
        <v>0</v>
      </c>
      <c r="K219" s="10">
        <v>0</v>
      </c>
      <c r="L219" s="9">
        <v>1</v>
      </c>
      <c r="M219" s="2">
        <v>0</v>
      </c>
      <c r="N219" s="10">
        <v>0</v>
      </c>
      <c r="O219" s="9">
        <v>0</v>
      </c>
      <c r="P219" s="2">
        <v>1</v>
      </c>
      <c r="Q219" s="10">
        <v>100</v>
      </c>
      <c r="R219" s="9">
        <v>0</v>
      </c>
      <c r="S219" s="2">
        <v>0</v>
      </c>
      <c r="T219" s="10">
        <v>0</v>
      </c>
      <c r="U219" s="9">
        <v>0</v>
      </c>
      <c r="V219" s="2">
        <v>0</v>
      </c>
      <c r="W219" s="10">
        <v>0</v>
      </c>
      <c r="X219" s="6">
        <v>0</v>
      </c>
      <c r="Y219" s="2">
        <v>0</v>
      </c>
      <c r="Z219" s="3">
        <v>0</v>
      </c>
      <c r="AA219" s="2">
        <v>0</v>
      </c>
      <c r="AB219" s="2">
        <v>0</v>
      </c>
      <c r="AC219" s="3">
        <v>0</v>
      </c>
      <c r="AD219" s="2">
        <v>0</v>
      </c>
      <c r="AE219" s="2">
        <v>0</v>
      </c>
      <c r="AF219" s="3">
        <v>0</v>
      </c>
      <c r="AG219" s="2">
        <v>0</v>
      </c>
      <c r="AH219" s="2">
        <v>0</v>
      </c>
      <c r="AI219" s="3">
        <v>0</v>
      </c>
      <c r="AJ219" s="2">
        <v>0</v>
      </c>
      <c r="AK219" s="2">
        <v>0</v>
      </c>
      <c r="AL219" s="27">
        <v>0</v>
      </c>
      <c r="AM219" s="31">
        <f t="shared" si="9"/>
        <v>0</v>
      </c>
      <c r="AN219" s="32">
        <f t="shared" si="10"/>
        <v>0</v>
      </c>
      <c r="AO219" s="10">
        <f t="shared" si="11"/>
        <v>0</v>
      </c>
      <c r="AP219" s="9">
        <v>1</v>
      </c>
      <c r="AQ219" s="2">
        <v>2</v>
      </c>
      <c r="AR219" s="10">
        <v>66.67</v>
      </c>
    </row>
    <row r="220" spans="2:44" ht="56" x14ac:dyDescent="0.2">
      <c r="B220" s="7" t="s">
        <v>390</v>
      </c>
      <c r="C220" s="9">
        <v>3</v>
      </c>
      <c r="D220" s="2">
        <v>5</v>
      </c>
      <c r="E220" s="10">
        <v>62.5</v>
      </c>
      <c r="F220" s="9">
        <v>37</v>
      </c>
      <c r="G220" s="2">
        <v>65</v>
      </c>
      <c r="H220" s="10">
        <v>63.73</v>
      </c>
      <c r="I220" s="9">
        <v>214</v>
      </c>
      <c r="J220" s="2">
        <v>198</v>
      </c>
      <c r="K220" s="10">
        <v>48.06</v>
      </c>
      <c r="L220" s="9">
        <v>375</v>
      </c>
      <c r="M220" s="2">
        <v>232</v>
      </c>
      <c r="N220" s="10">
        <v>38.22</v>
      </c>
      <c r="O220" s="9">
        <v>265</v>
      </c>
      <c r="P220" s="2">
        <v>171</v>
      </c>
      <c r="Q220" s="10">
        <v>39.22</v>
      </c>
      <c r="R220" s="9">
        <v>79</v>
      </c>
      <c r="S220" s="2">
        <v>45</v>
      </c>
      <c r="T220" s="10">
        <v>36.29</v>
      </c>
      <c r="U220" s="9">
        <v>35</v>
      </c>
      <c r="V220" s="2">
        <v>12</v>
      </c>
      <c r="W220" s="10">
        <v>25.53</v>
      </c>
      <c r="X220" s="6">
        <v>5</v>
      </c>
      <c r="Y220" s="2">
        <v>0</v>
      </c>
      <c r="Z220" s="3">
        <v>0</v>
      </c>
      <c r="AA220" s="2">
        <v>1</v>
      </c>
      <c r="AB220" s="2">
        <v>1</v>
      </c>
      <c r="AC220" s="3">
        <v>50</v>
      </c>
      <c r="AD220" s="2">
        <v>0</v>
      </c>
      <c r="AE220" s="2">
        <v>0</v>
      </c>
      <c r="AF220" s="3">
        <v>0</v>
      </c>
      <c r="AG220" s="2">
        <v>1</v>
      </c>
      <c r="AH220" s="2">
        <v>0</v>
      </c>
      <c r="AI220" s="3">
        <v>0</v>
      </c>
      <c r="AJ220" s="2">
        <v>0</v>
      </c>
      <c r="AK220" s="2">
        <v>0</v>
      </c>
      <c r="AL220" s="27">
        <v>0</v>
      </c>
      <c r="AM220" s="31">
        <f t="shared" si="9"/>
        <v>7</v>
      </c>
      <c r="AN220" s="32">
        <f t="shared" si="10"/>
        <v>1</v>
      </c>
      <c r="AO220" s="10">
        <f t="shared" si="11"/>
        <v>10</v>
      </c>
      <c r="AP220" s="9">
        <v>1015</v>
      </c>
      <c r="AQ220" s="2">
        <v>729</v>
      </c>
      <c r="AR220" s="10">
        <v>41.8</v>
      </c>
    </row>
    <row r="221" spans="2:44" ht="28" x14ac:dyDescent="0.2">
      <c r="B221" s="7" t="s">
        <v>391</v>
      </c>
      <c r="C221" s="9">
        <v>0</v>
      </c>
      <c r="D221" s="2">
        <v>0</v>
      </c>
      <c r="E221" s="10">
        <v>0</v>
      </c>
      <c r="F221" s="9">
        <v>8</v>
      </c>
      <c r="G221" s="2">
        <v>9</v>
      </c>
      <c r="H221" s="10">
        <v>52.94</v>
      </c>
      <c r="I221" s="9">
        <v>34</v>
      </c>
      <c r="J221" s="2">
        <v>22</v>
      </c>
      <c r="K221" s="10">
        <v>39.29</v>
      </c>
      <c r="L221" s="9">
        <v>28</v>
      </c>
      <c r="M221" s="2">
        <v>28</v>
      </c>
      <c r="N221" s="10">
        <v>50</v>
      </c>
      <c r="O221" s="9">
        <v>10</v>
      </c>
      <c r="P221" s="2">
        <v>11</v>
      </c>
      <c r="Q221" s="10">
        <v>52.38</v>
      </c>
      <c r="R221" s="9">
        <v>1</v>
      </c>
      <c r="S221" s="2">
        <v>1</v>
      </c>
      <c r="T221" s="10">
        <v>50</v>
      </c>
      <c r="U221" s="9">
        <v>0</v>
      </c>
      <c r="V221" s="2">
        <v>3</v>
      </c>
      <c r="W221" s="10">
        <v>100</v>
      </c>
      <c r="X221" s="6">
        <v>0</v>
      </c>
      <c r="Y221" s="2">
        <v>2</v>
      </c>
      <c r="Z221" s="3">
        <v>100</v>
      </c>
      <c r="AA221" s="2">
        <v>0</v>
      </c>
      <c r="AB221" s="2">
        <v>0</v>
      </c>
      <c r="AC221" s="3">
        <v>0</v>
      </c>
      <c r="AD221" s="2">
        <v>0</v>
      </c>
      <c r="AE221" s="2">
        <v>0</v>
      </c>
      <c r="AF221" s="3">
        <v>0</v>
      </c>
      <c r="AG221" s="2">
        <v>0</v>
      </c>
      <c r="AH221" s="2">
        <v>0</v>
      </c>
      <c r="AI221" s="3">
        <v>0</v>
      </c>
      <c r="AJ221" s="2">
        <v>0</v>
      </c>
      <c r="AK221" s="2">
        <v>0</v>
      </c>
      <c r="AL221" s="27">
        <v>0</v>
      </c>
      <c r="AM221" s="31">
        <f t="shared" si="9"/>
        <v>0</v>
      </c>
      <c r="AN221" s="32">
        <f t="shared" si="10"/>
        <v>2</v>
      </c>
      <c r="AO221" s="10">
        <f t="shared" si="11"/>
        <v>20</v>
      </c>
      <c r="AP221" s="9">
        <v>81</v>
      </c>
      <c r="AQ221" s="2">
        <v>76</v>
      </c>
      <c r="AR221" s="10">
        <v>48.41</v>
      </c>
    </row>
    <row r="222" spans="2:44" ht="28" x14ac:dyDescent="0.2">
      <c r="B222" s="7" t="s">
        <v>392</v>
      </c>
      <c r="C222" s="9">
        <v>5</v>
      </c>
      <c r="D222" s="2">
        <v>12</v>
      </c>
      <c r="E222" s="10">
        <v>70.59</v>
      </c>
      <c r="F222" s="9">
        <v>108</v>
      </c>
      <c r="G222" s="2">
        <v>205</v>
      </c>
      <c r="H222" s="10">
        <v>65.5</v>
      </c>
      <c r="I222" s="9">
        <v>344</v>
      </c>
      <c r="J222" s="2">
        <v>529</v>
      </c>
      <c r="K222" s="10">
        <v>60.6</v>
      </c>
      <c r="L222" s="9">
        <v>488</v>
      </c>
      <c r="M222" s="2">
        <v>589</v>
      </c>
      <c r="N222" s="10">
        <v>54.69</v>
      </c>
      <c r="O222" s="9">
        <v>317</v>
      </c>
      <c r="P222" s="2">
        <v>316</v>
      </c>
      <c r="Q222" s="10">
        <v>49.92</v>
      </c>
      <c r="R222" s="9">
        <v>99</v>
      </c>
      <c r="S222" s="2">
        <v>105</v>
      </c>
      <c r="T222" s="10">
        <v>51.47</v>
      </c>
      <c r="U222" s="9">
        <v>42</v>
      </c>
      <c r="V222" s="2">
        <v>32</v>
      </c>
      <c r="W222" s="10">
        <v>43.24</v>
      </c>
      <c r="X222" s="6">
        <v>5</v>
      </c>
      <c r="Y222" s="2">
        <v>11</v>
      </c>
      <c r="Z222" s="3">
        <v>68.75</v>
      </c>
      <c r="AA222" s="2">
        <v>3</v>
      </c>
      <c r="AB222" s="2">
        <v>6</v>
      </c>
      <c r="AC222" s="3">
        <v>66.67</v>
      </c>
      <c r="AD222" s="2">
        <v>0</v>
      </c>
      <c r="AE222" s="2">
        <v>1</v>
      </c>
      <c r="AF222" s="3">
        <v>100</v>
      </c>
      <c r="AG222" s="2">
        <v>0</v>
      </c>
      <c r="AH222" s="2">
        <v>0</v>
      </c>
      <c r="AI222" s="3">
        <v>0</v>
      </c>
      <c r="AJ222" s="2">
        <v>0</v>
      </c>
      <c r="AK222" s="2">
        <v>0</v>
      </c>
      <c r="AL222" s="27">
        <v>0</v>
      </c>
      <c r="AM222" s="31">
        <f t="shared" si="9"/>
        <v>8</v>
      </c>
      <c r="AN222" s="32">
        <f t="shared" si="10"/>
        <v>18</v>
      </c>
      <c r="AO222" s="10">
        <f t="shared" si="11"/>
        <v>47.084000000000003</v>
      </c>
      <c r="AP222" s="9">
        <v>1411</v>
      </c>
      <c r="AQ222" s="2">
        <v>1806</v>
      </c>
      <c r="AR222" s="10">
        <v>56.14</v>
      </c>
    </row>
    <row r="223" spans="2:44" x14ac:dyDescent="0.2">
      <c r="B223" s="7" t="s">
        <v>393</v>
      </c>
      <c r="C223" s="9">
        <v>0</v>
      </c>
      <c r="D223" s="2">
        <v>0</v>
      </c>
      <c r="E223" s="10">
        <v>0</v>
      </c>
      <c r="F223" s="9">
        <v>5</v>
      </c>
      <c r="G223" s="2">
        <v>1</v>
      </c>
      <c r="H223" s="10">
        <v>16.670000000000002</v>
      </c>
      <c r="I223" s="9">
        <v>14</v>
      </c>
      <c r="J223" s="2">
        <v>15</v>
      </c>
      <c r="K223" s="10">
        <v>51.72</v>
      </c>
      <c r="L223" s="9">
        <v>38</v>
      </c>
      <c r="M223" s="2">
        <v>15</v>
      </c>
      <c r="N223" s="10">
        <v>28.3</v>
      </c>
      <c r="O223" s="9">
        <v>11</v>
      </c>
      <c r="P223" s="2">
        <v>5</v>
      </c>
      <c r="Q223" s="10">
        <v>31.25</v>
      </c>
      <c r="R223" s="9">
        <v>5</v>
      </c>
      <c r="S223" s="2">
        <v>3</v>
      </c>
      <c r="T223" s="10">
        <v>37.5</v>
      </c>
      <c r="U223" s="9">
        <v>3</v>
      </c>
      <c r="V223" s="2">
        <v>4</v>
      </c>
      <c r="W223" s="10">
        <v>57.14</v>
      </c>
      <c r="X223" s="6">
        <v>1</v>
      </c>
      <c r="Y223" s="2">
        <v>0</v>
      </c>
      <c r="Z223" s="3">
        <v>0</v>
      </c>
      <c r="AA223" s="2">
        <v>0</v>
      </c>
      <c r="AB223" s="2">
        <v>0</v>
      </c>
      <c r="AC223" s="3">
        <v>0</v>
      </c>
      <c r="AD223" s="2">
        <v>0</v>
      </c>
      <c r="AE223" s="2">
        <v>0</v>
      </c>
      <c r="AF223" s="3">
        <v>0</v>
      </c>
      <c r="AG223" s="2">
        <v>0</v>
      </c>
      <c r="AH223" s="2">
        <v>0</v>
      </c>
      <c r="AI223" s="3">
        <v>0</v>
      </c>
      <c r="AJ223" s="2">
        <v>0</v>
      </c>
      <c r="AK223" s="2">
        <v>0</v>
      </c>
      <c r="AL223" s="27">
        <v>0</v>
      </c>
      <c r="AM223" s="31">
        <f t="shared" si="9"/>
        <v>1</v>
      </c>
      <c r="AN223" s="32">
        <f t="shared" si="10"/>
        <v>0</v>
      </c>
      <c r="AO223" s="10">
        <f t="shared" si="11"/>
        <v>0</v>
      </c>
      <c r="AP223" s="9">
        <v>77</v>
      </c>
      <c r="AQ223" s="2">
        <v>43</v>
      </c>
      <c r="AR223" s="10">
        <v>35.83</v>
      </c>
    </row>
    <row r="224" spans="2:44" x14ac:dyDescent="0.2">
      <c r="B224" s="7" t="s">
        <v>394</v>
      </c>
      <c r="C224" s="9">
        <v>0</v>
      </c>
      <c r="D224" s="2">
        <v>0</v>
      </c>
      <c r="E224" s="10">
        <v>0</v>
      </c>
      <c r="F224" s="9">
        <v>5</v>
      </c>
      <c r="G224" s="2">
        <v>3</v>
      </c>
      <c r="H224" s="10">
        <v>37.5</v>
      </c>
      <c r="I224" s="9">
        <v>27</v>
      </c>
      <c r="J224" s="2">
        <v>14</v>
      </c>
      <c r="K224" s="10">
        <v>34.15</v>
      </c>
      <c r="L224" s="9">
        <v>21</v>
      </c>
      <c r="M224" s="2">
        <v>13</v>
      </c>
      <c r="N224" s="10">
        <v>38.24</v>
      </c>
      <c r="O224" s="9">
        <v>5</v>
      </c>
      <c r="P224" s="2">
        <v>5</v>
      </c>
      <c r="Q224" s="10">
        <v>50</v>
      </c>
      <c r="R224" s="9">
        <v>2</v>
      </c>
      <c r="S224" s="2">
        <v>2</v>
      </c>
      <c r="T224" s="10">
        <v>50</v>
      </c>
      <c r="U224" s="9">
        <v>0</v>
      </c>
      <c r="V224" s="2">
        <v>0</v>
      </c>
      <c r="W224" s="10">
        <v>0</v>
      </c>
      <c r="X224" s="6">
        <v>0</v>
      </c>
      <c r="Y224" s="2">
        <v>0</v>
      </c>
      <c r="Z224" s="3">
        <v>0</v>
      </c>
      <c r="AA224" s="2">
        <v>0</v>
      </c>
      <c r="AB224" s="2">
        <v>0</v>
      </c>
      <c r="AC224" s="3">
        <v>0</v>
      </c>
      <c r="AD224" s="2">
        <v>0</v>
      </c>
      <c r="AE224" s="2">
        <v>0</v>
      </c>
      <c r="AF224" s="3">
        <v>0</v>
      </c>
      <c r="AG224" s="2">
        <v>0</v>
      </c>
      <c r="AH224" s="2">
        <v>0</v>
      </c>
      <c r="AI224" s="3">
        <v>0</v>
      </c>
      <c r="AJ224" s="2">
        <v>0</v>
      </c>
      <c r="AK224" s="2">
        <v>0</v>
      </c>
      <c r="AL224" s="27">
        <v>0</v>
      </c>
      <c r="AM224" s="31">
        <f t="shared" si="9"/>
        <v>0</v>
      </c>
      <c r="AN224" s="32">
        <f t="shared" si="10"/>
        <v>0</v>
      </c>
      <c r="AO224" s="10">
        <f t="shared" si="11"/>
        <v>0</v>
      </c>
      <c r="AP224" s="9">
        <v>60</v>
      </c>
      <c r="AQ224" s="2">
        <v>37</v>
      </c>
      <c r="AR224" s="10">
        <v>38.14</v>
      </c>
    </row>
    <row r="225" spans="2:44" x14ac:dyDescent="0.2">
      <c r="B225" s="7" t="s">
        <v>395</v>
      </c>
      <c r="C225" s="9">
        <v>0</v>
      </c>
      <c r="D225" s="2">
        <v>0</v>
      </c>
      <c r="E225" s="10">
        <v>0</v>
      </c>
      <c r="F225" s="9">
        <v>0</v>
      </c>
      <c r="G225" s="2">
        <v>0</v>
      </c>
      <c r="H225" s="10">
        <v>0</v>
      </c>
      <c r="I225" s="9">
        <v>0</v>
      </c>
      <c r="J225" s="2">
        <v>0</v>
      </c>
      <c r="K225" s="10">
        <v>0</v>
      </c>
      <c r="L225" s="9">
        <v>2</v>
      </c>
      <c r="M225" s="2">
        <v>0</v>
      </c>
      <c r="N225" s="10">
        <v>0</v>
      </c>
      <c r="O225" s="9">
        <v>0</v>
      </c>
      <c r="P225" s="2">
        <v>0</v>
      </c>
      <c r="Q225" s="10">
        <v>0</v>
      </c>
      <c r="R225" s="9">
        <v>0</v>
      </c>
      <c r="S225" s="2">
        <v>0</v>
      </c>
      <c r="T225" s="10">
        <v>0</v>
      </c>
      <c r="U225" s="9">
        <v>0</v>
      </c>
      <c r="V225" s="2">
        <v>0</v>
      </c>
      <c r="W225" s="10">
        <v>0</v>
      </c>
      <c r="X225" s="6">
        <v>0</v>
      </c>
      <c r="Y225" s="2">
        <v>0</v>
      </c>
      <c r="Z225" s="3">
        <v>0</v>
      </c>
      <c r="AA225" s="2">
        <v>0</v>
      </c>
      <c r="AB225" s="2">
        <v>0</v>
      </c>
      <c r="AC225" s="3">
        <v>0</v>
      </c>
      <c r="AD225" s="2">
        <v>0</v>
      </c>
      <c r="AE225" s="2">
        <v>0</v>
      </c>
      <c r="AF225" s="3">
        <v>0</v>
      </c>
      <c r="AG225" s="2">
        <v>0</v>
      </c>
      <c r="AH225" s="2">
        <v>0</v>
      </c>
      <c r="AI225" s="3">
        <v>0</v>
      </c>
      <c r="AJ225" s="2">
        <v>0</v>
      </c>
      <c r="AK225" s="2">
        <v>0</v>
      </c>
      <c r="AL225" s="27">
        <v>0</v>
      </c>
      <c r="AM225" s="31">
        <f t="shared" si="9"/>
        <v>0</v>
      </c>
      <c r="AN225" s="32">
        <f t="shared" si="10"/>
        <v>0</v>
      </c>
      <c r="AO225" s="10">
        <f t="shared" si="11"/>
        <v>0</v>
      </c>
      <c r="AP225" s="9">
        <v>2</v>
      </c>
      <c r="AQ225" s="2">
        <v>0</v>
      </c>
      <c r="AR225" s="10">
        <v>0</v>
      </c>
    </row>
    <row r="226" spans="2:44" x14ac:dyDescent="0.2">
      <c r="B226" s="7" t="s">
        <v>396</v>
      </c>
      <c r="C226" s="9">
        <v>1</v>
      </c>
      <c r="D226" s="2">
        <v>0</v>
      </c>
      <c r="E226" s="10">
        <v>0</v>
      </c>
      <c r="F226" s="9">
        <v>6</v>
      </c>
      <c r="G226" s="2">
        <v>5</v>
      </c>
      <c r="H226" s="10">
        <v>45.45</v>
      </c>
      <c r="I226" s="9">
        <v>15</v>
      </c>
      <c r="J226" s="2">
        <v>21</v>
      </c>
      <c r="K226" s="10">
        <v>58.33</v>
      </c>
      <c r="L226" s="9">
        <v>21</v>
      </c>
      <c r="M226" s="2">
        <v>12</v>
      </c>
      <c r="N226" s="10">
        <v>36.36</v>
      </c>
      <c r="O226" s="9">
        <v>6</v>
      </c>
      <c r="P226" s="2">
        <v>5</v>
      </c>
      <c r="Q226" s="10">
        <v>45.45</v>
      </c>
      <c r="R226" s="9">
        <v>0</v>
      </c>
      <c r="S226" s="2">
        <v>1</v>
      </c>
      <c r="T226" s="10">
        <v>100</v>
      </c>
      <c r="U226" s="9">
        <v>1</v>
      </c>
      <c r="V226" s="2">
        <v>1</v>
      </c>
      <c r="W226" s="10">
        <v>50</v>
      </c>
      <c r="X226" s="6">
        <v>0</v>
      </c>
      <c r="Y226" s="2">
        <v>0</v>
      </c>
      <c r="Z226" s="3">
        <v>0</v>
      </c>
      <c r="AA226" s="2">
        <v>0</v>
      </c>
      <c r="AB226" s="2">
        <v>0</v>
      </c>
      <c r="AC226" s="3">
        <v>0</v>
      </c>
      <c r="AD226" s="2">
        <v>0</v>
      </c>
      <c r="AE226" s="2">
        <v>0</v>
      </c>
      <c r="AF226" s="3">
        <v>0</v>
      </c>
      <c r="AG226" s="2">
        <v>0</v>
      </c>
      <c r="AH226" s="2">
        <v>0</v>
      </c>
      <c r="AI226" s="3">
        <v>0</v>
      </c>
      <c r="AJ226" s="2">
        <v>0</v>
      </c>
      <c r="AK226" s="2">
        <v>0</v>
      </c>
      <c r="AL226" s="27">
        <v>0</v>
      </c>
      <c r="AM226" s="31">
        <f t="shared" si="9"/>
        <v>0</v>
      </c>
      <c r="AN226" s="32">
        <f t="shared" si="10"/>
        <v>0</v>
      </c>
      <c r="AO226" s="10">
        <f t="shared" si="11"/>
        <v>0</v>
      </c>
      <c r="AP226" s="9">
        <v>50</v>
      </c>
      <c r="AQ226" s="2">
        <v>45</v>
      </c>
      <c r="AR226" s="10">
        <v>47.37</v>
      </c>
    </row>
    <row r="227" spans="2:44" x14ac:dyDescent="0.2">
      <c r="B227" s="7" t="s">
        <v>397</v>
      </c>
      <c r="C227" s="9">
        <v>1</v>
      </c>
      <c r="D227" s="2">
        <v>1</v>
      </c>
      <c r="E227" s="10">
        <v>50</v>
      </c>
      <c r="F227" s="9">
        <v>4</v>
      </c>
      <c r="G227" s="2">
        <v>9</v>
      </c>
      <c r="H227" s="10">
        <v>69.23</v>
      </c>
      <c r="I227" s="9">
        <v>11</v>
      </c>
      <c r="J227" s="2">
        <v>10</v>
      </c>
      <c r="K227" s="10">
        <v>47.62</v>
      </c>
      <c r="L227" s="9">
        <v>6</v>
      </c>
      <c r="M227" s="2">
        <v>14</v>
      </c>
      <c r="N227" s="10">
        <v>70</v>
      </c>
      <c r="O227" s="9">
        <v>4</v>
      </c>
      <c r="P227" s="2">
        <v>6</v>
      </c>
      <c r="Q227" s="10">
        <v>60</v>
      </c>
      <c r="R227" s="9">
        <v>1</v>
      </c>
      <c r="S227" s="2">
        <v>1</v>
      </c>
      <c r="T227" s="10">
        <v>50</v>
      </c>
      <c r="U227" s="9">
        <v>0</v>
      </c>
      <c r="V227" s="2">
        <v>0</v>
      </c>
      <c r="W227" s="10">
        <v>0</v>
      </c>
      <c r="X227" s="6">
        <v>0</v>
      </c>
      <c r="Y227" s="2">
        <v>0</v>
      </c>
      <c r="Z227" s="3">
        <v>0</v>
      </c>
      <c r="AA227" s="2">
        <v>0</v>
      </c>
      <c r="AB227" s="2">
        <v>0</v>
      </c>
      <c r="AC227" s="3">
        <v>0</v>
      </c>
      <c r="AD227" s="2">
        <v>0</v>
      </c>
      <c r="AE227" s="2">
        <v>0</v>
      </c>
      <c r="AF227" s="3">
        <v>0</v>
      </c>
      <c r="AG227" s="2">
        <v>0</v>
      </c>
      <c r="AH227" s="2">
        <v>0</v>
      </c>
      <c r="AI227" s="3">
        <v>0</v>
      </c>
      <c r="AJ227" s="2">
        <v>0</v>
      </c>
      <c r="AK227" s="2">
        <v>0</v>
      </c>
      <c r="AL227" s="27">
        <v>0</v>
      </c>
      <c r="AM227" s="31">
        <f t="shared" si="9"/>
        <v>0</v>
      </c>
      <c r="AN227" s="32">
        <f t="shared" si="10"/>
        <v>0</v>
      </c>
      <c r="AO227" s="10">
        <f t="shared" si="11"/>
        <v>0</v>
      </c>
      <c r="AP227" s="9">
        <v>27</v>
      </c>
      <c r="AQ227" s="2">
        <v>41</v>
      </c>
      <c r="AR227" s="10">
        <v>60.29</v>
      </c>
    </row>
    <row r="228" spans="2:44" ht="28" x14ac:dyDescent="0.2">
      <c r="B228" s="7" t="s">
        <v>398</v>
      </c>
      <c r="C228" s="9">
        <v>0</v>
      </c>
      <c r="D228" s="2">
        <v>0</v>
      </c>
      <c r="E228" s="10">
        <v>0</v>
      </c>
      <c r="F228" s="9">
        <v>0</v>
      </c>
      <c r="G228" s="2">
        <v>0</v>
      </c>
      <c r="H228" s="10">
        <v>0</v>
      </c>
      <c r="I228" s="9">
        <v>0</v>
      </c>
      <c r="J228" s="2">
        <v>0</v>
      </c>
      <c r="K228" s="10">
        <v>0</v>
      </c>
      <c r="L228" s="9">
        <v>0</v>
      </c>
      <c r="M228" s="2">
        <v>0</v>
      </c>
      <c r="N228" s="10">
        <v>0</v>
      </c>
      <c r="O228" s="9">
        <v>0</v>
      </c>
      <c r="P228" s="2">
        <v>0</v>
      </c>
      <c r="Q228" s="10">
        <v>0</v>
      </c>
      <c r="R228" s="9">
        <v>0</v>
      </c>
      <c r="S228" s="2">
        <v>0</v>
      </c>
      <c r="T228" s="10">
        <v>0</v>
      </c>
      <c r="U228" s="9">
        <v>0</v>
      </c>
      <c r="V228" s="2">
        <v>0</v>
      </c>
      <c r="W228" s="10">
        <v>0</v>
      </c>
      <c r="X228" s="6">
        <v>0</v>
      </c>
      <c r="Y228" s="2">
        <v>0</v>
      </c>
      <c r="Z228" s="3">
        <v>0</v>
      </c>
      <c r="AA228" s="2">
        <v>0</v>
      </c>
      <c r="AB228" s="2">
        <v>0</v>
      </c>
      <c r="AC228" s="3">
        <v>0</v>
      </c>
      <c r="AD228" s="2">
        <v>0</v>
      </c>
      <c r="AE228" s="2">
        <v>0</v>
      </c>
      <c r="AF228" s="3">
        <v>0</v>
      </c>
      <c r="AG228" s="2">
        <v>0</v>
      </c>
      <c r="AH228" s="2">
        <v>0</v>
      </c>
      <c r="AI228" s="3">
        <v>0</v>
      </c>
      <c r="AJ228" s="2">
        <v>0</v>
      </c>
      <c r="AK228" s="2">
        <v>0</v>
      </c>
      <c r="AL228" s="27">
        <v>0</v>
      </c>
      <c r="AM228" s="31">
        <f t="shared" si="9"/>
        <v>0</v>
      </c>
      <c r="AN228" s="32">
        <f t="shared" si="10"/>
        <v>0</v>
      </c>
      <c r="AO228" s="10">
        <f t="shared" si="11"/>
        <v>0</v>
      </c>
      <c r="AP228" s="9">
        <v>0</v>
      </c>
      <c r="AQ228" s="2">
        <v>0</v>
      </c>
      <c r="AR228" s="10">
        <v>0</v>
      </c>
    </row>
    <row r="229" spans="2:44" ht="28" x14ac:dyDescent="0.2">
      <c r="B229" s="7" t="s">
        <v>399</v>
      </c>
      <c r="C229" s="9">
        <v>0</v>
      </c>
      <c r="D229" s="2">
        <v>0</v>
      </c>
      <c r="E229" s="10">
        <v>0</v>
      </c>
      <c r="F229" s="9">
        <v>0</v>
      </c>
      <c r="G229" s="2">
        <v>0</v>
      </c>
      <c r="H229" s="10">
        <v>0</v>
      </c>
      <c r="I229" s="9">
        <v>0</v>
      </c>
      <c r="J229" s="2">
        <v>0</v>
      </c>
      <c r="K229" s="10">
        <v>0</v>
      </c>
      <c r="L229" s="9">
        <v>0</v>
      </c>
      <c r="M229" s="2">
        <v>0</v>
      </c>
      <c r="N229" s="10">
        <v>0</v>
      </c>
      <c r="O229" s="9">
        <v>0</v>
      </c>
      <c r="P229" s="2">
        <v>0</v>
      </c>
      <c r="Q229" s="10">
        <v>0</v>
      </c>
      <c r="R229" s="9">
        <v>0</v>
      </c>
      <c r="S229" s="2">
        <v>0</v>
      </c>
      <c r="T229" s="10">
        <v>0</v>
      </c>
      <c r="U229" s="9">
        <v>0</v>
      </c>
      <c r="V229" s="2">
        <v>0</v>
      </c>
      <c r="W229" s="10">
        <v>0</v>
      </c>
      <c r="X229" s="6">
        <v>0</v>
      </c>
      <c r="Y229" s="2">
        <v>0</v>
      </c>
      <c r="Z229" s="3">
        <v>0</v>
      </c>
      <c r="AA229" s="2">
        <v>0</v>
      </c>
      <c r="AB229" s="2">
        <v>0</v>
      </c>
      <c r="AC229" s="3">
        <v>0</v>
      </c>
      <c r="AD229" s="2">
        <v>0</v>
      </c>
      <c r="AE229" s="2">
        <v>0</v>
      </c>
      <c r="AF229" s="3">
        <v>0</v>
      </c>
      <c r="AG229" s="2">
        <v>0</v>
      </c>
      <c r="AH229" s="2">
        <v>0</v>
      </c>
      <c r="AI229" s="3">
        <v>0</v>
      </c>
      <c r="AJ229" s="2">
        <v>0</v>
      </c>
      <c r="AK229" s="2">
        <v>0</v>
      </c>
      <c r="AL229" s="27">
        <v>0</v>
      </c>
      <c r="AM229" s="31">
        <f t="shared" si="9"/>
        <v>0</v>
      </c>
      <c r="AN229" s="32">
        <f t="shared" si="10"/>
        <v>0</v>
      </c>
      <c r="AO229" s="10">
        <f t="shared" si="11"/>
        <v>0</v>
      </c>
      <c r="AP229" s="9">
        <v>0</v>
      </c>
      <c r="AQ229" s="2">
        <v>0</v>
      </c>
      <c r="AR229" s="10">
        <v>0</v>
      </c>
    </row>
    <row r="230" spans="2:44" x14ac:dyDescent="0.2">
      <c r="B230" s="7" t="s">
        <v>400</v>
      </c>
      <c r="C230" s="9">
        <v>0</v>
      </c>
      <c r="D230" s="2">
        <v>0</v>
      </c>
      <c r="E230" s="10">
        <v>0</v>
      </c>
      <c r="F230" s="9">
        <v>0</v>
      </c>
      <c r="G230" s="2">
        <v>0</v>
      </c>
      <c r="H230" s="10">
        <v>0</v>
      </c>
      <c r="I230" s="9">
        <v>0</v>
      </c>
      <c r="J230" s="2">
        <v>0</v>
      </c>
      <c r="K230" s="10">
        <v>0</v>
      </c>
      <c r="L230" s="9">
        <v>0</v>
      </c>
      <c r="M230" s="2">
        <v>0</v>
      </c>
      <c r="N230" s="10">
        <v>0</v>
      </c>
      <c r="O230" s="9">
        <v>0</v>
      </c>
      <c r="P230" s="2">
        <v>0</v>
      </c>
      <c r="Q230" s="10">
        <v>0</v>
      </c>
      <c r="R230" s="9">
        <v>0</v>
      </c>
      <c r="S230" s="2">
        <v>0</v>
      </c>
      <c r="T230" s="10">
        <v>0</v>
      </c>
      <c r="U230" s="9">
        <v>0</v>
      </c>
      <c r="V230" s="2">
        <v>0</v>
      </c>
      <c r="W230" s="10">
        <v>0</v>
      </c>
      <c r="X230" s="6">
        <v>0</v>
      </c>
      <c r="Y230" s="2">
        <v>0</v>
      </c>
      <c r="Z230" s="3">
        <v>0</v>
      </c>
      <c r="AA230" s="2">
        <v>0</v>
      </c>
      <c r="AB230" s="2">
        <v>0</v>
      </c>
      <c r="AC230" s="3">
        <v>0</v>
      </c>
      <c r="AD230" s="2">
        <v>0</v>
      </c>
      <c r="AE230" s="2">
        <v>0</v>
      </c>
      <c r="AF230" s="3">
        <v>0</v>
      </c>
      <c r="AG230" s="2">
        <v>0</v>
      </c>
      <c r="AH230" s="2">
        <v>0</v>
      </c>
      <c r="AI230" s="3">
        <v>0</v>
      </c>
      <c r="AJ230" s="2">
        <v>0</v>
      </c>
      <c r="AK230" s="2">
        <v>0</v>
      </c>
      <c r="AL230" s="27">
        <v>0</v>
      </c>
      <c r="AM230" s="31">
        <f t="shared" si="9"/>
        <v>0</v>
      </c>
      <c r="AN230" s="32">
        <f t="shared" si="10"/>
        <v>0</v>
      </c>
      <c r="AO230" s="10">
        <f t="shared" si="11"/>
        <v>0</v>
      </c>
      <c r="AP230" s="9">
        <v>0</v>
      </c>
      <c r="AQ230" s="2">
        <v>0</v>
      </c>
      <c r="AR230" s="10">
        <v>0</v>
      </c>
    </row>
    <row r="231" spans="2:44" x14ac:dyDescent="0.2">
      <c r="B231" s="7" t="s">
        <v>401</v>
      </c>
      <c r="C231" s="9">
        <v>0</v>
      </c>
      <c r="D231" s="2">
        <v>1</v>
      </c>
      <c r="E231" s="10">
        <v>100</v>
      </c>
      <c r="F231" s="9">
        <v>7</v>
      </c>
      <c r="G231" s="2">
        <v>3</v>
      </c>
      <c r="H231" s="10">
        <v>30</v>
      </c>
      <c r="I231" s="9">
        <v>22</v>
      </c>
      <c r="J231" s="2">
        <v>11</v>
      </c>
      <c r="K231" s="10">
        <v>33.33</v>
      </c>
      <c r="L231" s="9">
        <v>17</v>
      </c>
      <c r="M231" s="2">
        <v>11</v>
      </c>
      <c r="N231" s="10">
        <v>39.29</v>
      </c>
      <c r="O231" s="9">
        <v>7</v>
      </c>
      <c r="P231" s="2">
        <v>1</v>
      </c>
      <c r="Q231" s="10">
        <v>12.5</v>
      </c>
      <c r="R231" s="9">
        <v>0</v>
      </c>
      <c r="S231" s="2">
        <v>2</v>
      </c>
      <c r="T231" s="10">
        <v>100</v>
      </c>
      <c r="U231" s="9">
        <v>0</v>
      </c>
      <c r="V231" s="2">
        <v>0</v>
      </c>
      <c r="W231" s="10">
        <v>0</v>
      </c>
      <c r="X231" s="6">
        <v>0</v>
      </c>
      <c r="Y231" s="2">
        <v>0</v>
      </c>
      <c r="Z231" s="3">
        <v>0</v>
      </c>
      <c r="AA231" s="2">
        <v>0</v>
      </c>
      <c r="AB231" s="2">
        <v>0</v>
      </c>
      <c r="AC231" s="3">
        <v>0</v>
      </c>
      <c r="AD231" s="2">
        <v>0</v>
      </c>
      <c r="AE231" s="2">
        <v>0</v>
      </c>
      <c r="AF231" s="3">
        <v>0</v>
      </c>
      <c r="AG231" s="2">
        <v>0</v>
      </c>
      <c r="AH231" s="2">
        <v>0</v>
      </c>
      <c r="AI231" s="3">
        <v>0</v>
      </c>
      <c r="AJ231" s="2">
        <v>0</v>
      </c>
      <c r="AK231" s="2">
        <v>0</v>
      </c>
      <c r="AL231" s="27">
        <v>0</v>
      </c>
      <c r="AM231" s="31">
        <f t="shared" si="9"/>
        <v>0</v>
      </c>
      <c r="AN231" s="32">
        <f t="shared" si="10"/>
        <v>0</v>
      </c>
      <c r="AO231" s="10">
        <f t="shared" si="11"/>
        <v>0</v>
      </c>
      <c r="AP231" s="9">
        <v>53</v>
      </c>
      <c r="AQ231" s="2">
        <v>29</v>
      </c>
      <c r="AR231" s="10">
        <v>35.369999999999997</v>
      </c>
    </row>
    <row r="232" spans="2:44" x14ac:dyDescent="0.2">
      <c r="B232" s="7" t="s">
        <v>402</v>
      </c>
      <c r="C232" s="9">
        <v>0</v>
      </c>
      <c r="D232" s="2">
        <v>1</v>
      </c>
      <c r="E232" s="10">
        <v>100</v>
      </c>
      <c r="F232" s="9">
        <v>2</v>
      </c>
      <c r="G232" s="2">
        <v>4</v>
      </c>
      <c r="H232" s="10">
        <v>66.67</v>
      </c>
      <c r="I232" s="9">
        <v>24</v>
      </c>
      <c r="J232" s="2">
        <v>17</v>
      </c>
      <c r="K232" s="10">
        <v>41.46</v>
      </c>
      <c r="L232" s="9">
        <v>32</v>
      </c>
      <c r="M232" s="2">
        <v>23</v>
      </c>
      <c r="N232" s="10">
        <v>41.82</v>
      </c>
      <c r="O232" s="9">
        <v>12</v>
      </c>
      <c r="P232" s="2">
        <v>10</v>
      </c>
      <c r="Q232" s="10">
        <v>45.45</v>
      </c>
      <c r="R232" s="9">
        <v>4</v>
      </c>
      <c r="S232" s="2">
        <v>5</v>
      </c>
      <c r="T232" s="10">
        <v>55.56</v>
      </c>
      <c r="U232" s="9">
        <v>0</v>
      </c>
      <c r="V232" s="2">
        <v>2</v>
      </c>
      <c r="W232" s="10">
        <v>100</v>
      </c>
      <c r="X232" s="6">
        <v>0</v>
      </c>
      <c r="Y232" s="2">
        <v>0</v>
      </c>
      <c r="Z232" s="3">
        <v>0</v>
      </c>
      <c r="AA232" s="2">
        <v>0</v>
      </c>
      <c r="AB232" s="2">
        <v>0</v>
      </c>
      <c r="AC232" s="3">
        <v>0</v>
      </c>
      <c r="AD232" s="2">
        <v>0</v>
      </c>
      <c r="AE232" s="2">
        <v>0</v>
      </c>
      <c r="AF232" s="3">
        <v>0</v>
      </c>
      <c r="AG232" s="2">
        <v>0</v>
      </c>
      <c r="AH232" s="2">
        <v>0</v>
      </c>
      <c r="AI232" s="3">
        <v>0</v>
      </c>
      <c r="AJ232" s="2">
        <v>0</v>
      </c>
      <c r="AK232" s="2">
        <v>0</v>
      </c>
      <c r="AL232" s="27">
        <v>0</v>
      </c>
      <c r="AM232" s="31">
        <f t="shared" si="9"/>
        <v>0</v>
      </c>
      <c r="AN232" s="32">
        <f t="shared" si="10"/>
        <v>0</v>
      </c>
      <c r="AO232" s="10">
        <f t="shared" si="11"/>
        <v>0</v>
      </c>
      <c r="AP232" s="9">
        <v>74</v>
      </c>
      <c r="AQ232" s="2">
        <v>62</v>
      </c>
      <c r="AR232" s="10">
        <v>45.59</v>
      </c>
    </row>
    <row r="233" spans="2:44" x14ac:dyDescent="0.2">
      <c r="B233" s="7" t="s">
        <v>403</v>
      </c>
      <c r="C233" s="9">
        <v>3</v>
      </c>
      <c r="D233" s="2">
        <v>0</v>
      </c>
      <c r="E233" s="10">
        <v>0</v>
      </c>
      <c r="F233" s="9">
        <v>18</v>
      </c>
      <c r="G233" s="2">
        <v>7</v>
      </c>
      <c r="H233" s="10">
        <v>28</v>
      </c>
      <c r="I233" s="9">
        <v>95</v>
      </c>
      <c r="J233" s="2">
        <v>59</v>
      </c>
      <c r="K233" s="10">
        <v>38.31</v>
      </c>
      <c r="L233" s="9">
        <v>66</v>
      </c>
      <c r="M233" s="2">
        <v>52</v>
      </c>
      <c r="N233" s="10">
        <v>44.07</v>
      </c>
      <c r="O233" s="9">
        <v>35</v>
      </c>
      <c r="P233" s="2">
        <v>18</v>
      </c>
      <c r="Q233" s="10">
        <v>33.96</v>
      </c>
      <c r="R233" s="9">
        <v>8</v>
      </c>
      <c r="S233" s="2">
        <v>4</v>
      </c>
      <c r="T233" s="10">
        <v>33.33</v>
      </c>
      <c r="U233" s="9">
        <v>3</v>
      </c>
      <c r="V233" s="2">
        <v>0</v>
      </c>
      <c r="W233" s="10">
        <v>0</v>
      </c>
      <c r="X233" s="6">
        <v>2</v>
      </c>
      <c r="Y233" s="2">
        <v>0</v>
      </c>
      <c r="Z233" s="3">
        <v>0</v>
      </c>
      <c r="AA233" s="2">
        <v>0</v>
      </c>
      <c r="AB233" s="2">
        <v>0</v>
      </c>
      <c r="AC233" s="3">
        <v>0</v>
      </c>
      <c r="AD233" s="2">
        <v>0</v>
      </c>
      <c r="AE233" s="2">
        <v>0</v>
      </c>
      <c r="AF233" s="3">
        <v>0</v>
      </c>
      <c r="AG233" s="2">
        <v>0</v>
      </c>
      <c r="AH233" s="2">
        <v>0</v>
      </c>
      <c r="AI233" s="3">
        <v>0</v>
      </c>
      <c r="AJ233" s="2">
        <v>0</v>
      </c>
      <c r="AK233" s="2">
        <v>0</v>
      </c>
      <c r="AL233" s="27">
        <v>0</v>
      </c>
      <c r="AM233" s="31">
        <f t="shared" si="9"/>
        <v>2</v>
      </c>
      <c r="AN233" s="32">
        <f t="shared" si="10"/>
        <v>0</v>
      </c>
      <c r="AO233" s="10">
        <f t="shared" si="11"/>
        <v>0</v>
      </c>
      <c r="AP233" s="9">
        <v>230</v>
      </c>
      <c r="AQ233" s="2">
        <v>140</v>
      </c>
      <c r="AR233" s="10">
        <v>37.840000000000003</v>
      </c>
    </row>
    <row r="234" spans="2:44" ht="28" x14ac:dyDescent="0.2">
      <c r="B234" s="7" t="s">
        <v>404</v>
      </c>
      <c r="C234" s="9">
        <v>0</v>
      </c>
      <c r="D234" s="2">
        <v>0</v>
      </c>
      <c r="E234" s="10">
        <v>0</v>
      </c>
      <c r="F234" s="9">
        <v>12</v>
      </c>
      <c r="G234" s="2">
        <v>19</v>
      </c>
      <c r="H234" s="10">
        <v>61.29</v>
      </c>
      <c r="I234" s="9">
        <v>51</v>
      </c>
      <c r="J234" s="2">
        <v>39</v>
      </c>
      <c r="K234" s="10">
        <v>43.33</v>
      </c>
      <c r="L234" s="9">
        <v>43</v>
      </c>
      <c r="M234" s="2">
        <v>64</v>
      </c>
      <c r="N234" s="10">
        <v>59.81</v>
      </c>
      <c r="O234" s="9">
        <v>77</v>
      </c>
      <c r="P234" s="2">
        <v>60</v>
      </c>
      <c r="Q234" s="10">
        <v>43.8</v>
      </c>
      <c r="R234" s="9">
        <v>29</v>
      </c>
      <c r="S234" s="2">
        <v>18</v>
      </c>
      <c r="T234" s="10">
        <v>38.299999999999997</v>
      </c>
      <c r="U234" s="9">
        <v>9</v>
      </c>
      <c r="V234" s="2">
        <v>4</v>
      </c>
      <c r="W234" s="10">
        <v>30.77</v>
      </c>
      <c r="X234" s="6">
        <v>0</v>
      </c>
      <c r="Y234" s="2">
        <v>1</v>
      </c>
      <c r="Z234" s="3">
        <v>100</v>
      </c>
      <c r="AA234" s="2">
        <v>0</v>
      </c>
      <c r="AB234" s="2">
        <v>1</v>
      </c>
      <c r="AC234" s="3">
        <v>100</v>
      </c>
      <c r="AD234" s="2">
        <v>0</v>
      </c>
      <c r="AE234" s="2">
        <v>0</v>
      </c>
      <c r="AF234" s="3">
        <v>0</v>
      </c>
      <c r="AG234" s="2">
        <v>0</v>
      </c>
      <c r="AH234" s="2">
        <v>0</v>
      </c>
      <c r="AI234" s="3">
        <v>0</v>
      </c>
      <c r="AJ234" s="2">
        <v>0</v>
      </c>
      <c r="AK234" s="2">
        <v>0</v>
      </c>
      <c r="AL234" s="27">
        <v>0</v>
      </c>
      <c r="AM234" s="31">
        <f t="shared" si="9"/>
        <v>0</v>
      </c>
      <c r="AN234" s="32">
        <f t="shared" si="10"/>
        <v>2</v>
      </c>
      <c r="AO234" s="10">
        <f t="shared" si="11"/>
        <v>40</v>
      </c>
      <c r="AP234" s="9">
        <v>221</v>
      </c>
      <c r="AQ234" s="2">
        <v>206</v>
      </c>
      <c r="AR234" s="10">
        <v>48.24</v>
      </c>
    </row>
    <row r="235" spans="2:44" ht="16" thickBot="1" x14ac:dyDescent="0.25">
      <c r="B235" s="92" t="s">
        <v>62</v>
      </c>
      <c r="C235" s="11">
        <v>81</v>
      </c>
      <c r="D235" s="12">
        <v>154</v>
      </c>
      <c r="E235" s="14">
        <v>65.53</v>
      </c>
      <c r="F235" s="11">
        <v>1835</v>
      </c>
      <c r="G235" s="12">
        <v>2604</v>
      </c>
      <c r="H235" s="14">
        <v>58.66</v>
      </c>
      <c r="I235" s="11">
        <v>6131</v>
      </c>
      <c r="J235" s="12">
        <v>5814</v>
      </c>
      <c r="K235" s="14">
        <v>48.67</v>
      </c>
      <c r="L235" s="11">
        <v>7245</v>
      </c>
      <c r="M235" s="12">
        <v>6073</v>
      </c>
      <c r="N235" s="14">
        <v>45.6</v>
      </c>
      <c r="O235" s="11">
        <v>4141</v>
      </c>
      <c r="P235" s="12">
        <v>2941</v>
      </c>
      <c r="Q235" s="14">
        <v>41.53</v>
      </c>
      <c r="R235" s="11">
        <v>1220</v>
      </c>
      <c r="S235" s="12">
        <v>878</v>
      </c>
      <c r="T235" s="14">
        <v>41.85</v>
      </c>
      <c r="U235" s="11">
        <v>436</v>
      </c>
      <c r="V235" s="12">
        <v>255</v>
      </c>
      <c r="W235" s="14">
        <v>36.9</v>
      </c>
      <c r="X235" s="91">
        <v>83</v>
      </c>
      <c r="Y235" s="89">
        <v>72</v>
      </c>
      <c r="Z235" s="90">
        <v>46.45</v>
      </c>
      <c r="AA235" s="89">
        <v>52</v>
      </c>
      <c r="AB235" s="89">
        <v>52</v>
      </c>
      <c r="AC235" s="90">
        <v>50</v>
      </c>
      <c r="AD235" s="89">
        <v>2</v>
      </c>
      <c r="AE235" s="89">
        <v>4</v>
      </c>
      <c r="AF235" s="90">
        <v>66.67</v>
      </c>
      <c r="AG235" s="89">
        <v>5</v>
      </c>
      <c r="AH235" s="89">
        <v>0</v>
      </c>
      <c r="AI235" s="90">
        <v>0</v>
      </c>
      <c r="AJ235" s="89">
        <v>3</v>
      </c>
      <c r="AK235" s="89">
        <v>1</v>
      </c>
      <c r="AL235" s="88">
        <v>25</v>
      </c>
      <c r="AM235" s="87">
        <f t="shared" si="9"/>
        <v>145</v>
      </c>
      <c r="AN235" s="13">
        <f t="shared" si="10"/>
        <v>129</v>
      </c>
      <c r="AO235" s="14">
        <f t="shared" si="11"/>
        <v>37.624000000000002</v>
      </c>
      <c r="AP235" s="11">
        <v>21234</v>
      </c>
      <c r="AQ235" s="12">
        <v>18848</v>
      </c>
      <c r="AR235" s="14">
        <v>47.02</v>
      </c>
    </row>
    <row r="236" spans="2:44" hidden="1" x14ac:dyDescent="0.2">
      <c r="B236" s="299"/>
      <c r="C236" s="295"/>
      <c r="D236" s="295"/>
      <c r="E236" s="295"/>
      <c r="F236" s="295"/>
      <c r="G236" s="295"/>
      <c r="H236" s="295"/>
      <c r="I236" s="295"/>
      <c r="J236" s="295"/>
    </row>
    <row r="237" spans="2:44" x14ac:dyDescent="0.2">
      <c r="B237" s="295"/>
      <c r="C237" s="295"/>
      <c r="D237" s="295"/>
      <c r="E237" s="295"/>
      <c r="F237" s="295"/>
      <c r="G237" s="295"/>
      <c r="H237" s="295"/>
      <c r="I237" s="295"/>
      <c r="J237" s="295"/>
    </row>
    <row r="238" spans="2:44" ht="58.5" customHeight="1" x14ac:dyDescent="0.2">
      <c r="B238" s="85"/>
      <c r="C238" s="294"/>
      <c r="D238" s="295"/>
      <c r="E238" s="295"/>
      <c r="F238" s="295"/>
      <c r="G238" s="295"/>
      <c r="H238" s="295"/>
      <c r="I238" s="295"/>
      <c r="J238" s="295"/>
    </row>
    <row r="239" spans="2:44" x14ac:dyDescent="0.2">
      <c r="B239" s="83"/>
      <c r="C239" s="83"/>
      <c r="D239" s="83"/>
      <c r="E239" s="83"/>
      <c r="F239" s="83"/>
      <c r="G239" s="83"/>
      <c r="H239" s="83"/>
      <c r="I239" s="83"/>
      <c r="J239" s="83"/>
    </row>
    <row r="240" spans="2:44" x14ac:dyDescent="0.2">
      <c r="B240" s="83"/>
      <c r="C240" s="83"/>
      <c r="D240" s="83"/>
      <c r="E240" s="83"/>
      <c r="F240" s="83"/>
      <c r="G240" s="83"/>
      <c r="H240" s="83"/>
      <c r="I240" s="83"/>
      <c r="J240" s="83"/>
    </row>
    <row r="241" spans="2:10" x14ac:dyDescent="0.2">
      <c r="B241" s="83"/>
      <c r="C241" s="83"/>
      <c r="D241" s="83"/>
      <c r="E241" s="83"/>
      <c r="F241" s="83"/>
      <c r="G241" s="83"/>
      <c r="H241" s="83"/>
      <c r="I241" s="83"/>
      <c r="J241" s="83"/>
    </row>
  </sheetData>
  <mergeCells count="22">
    <mergeCell ref="B9:E9"/>
    <mergeCell ref="C4:N4"/>
    <mergeCell ref="C5:N5"/>
    <mergeCell ref="C6:N6"/>
    <mergeCell ref="C7:N7"/>
    <mergeCell ref="C8:N8"/>
    <mergeCell ref="C238:J238"/>
    <mergeCell ref="AD10:AF10"/>
    <mergeCell ref="AG10:AI10"/>
    <mergeCell ref="AJ10:AL10"/>
    <mergeCell ref="AP10:AR10"/>
    <mergeCell ref="B236:J237"/>
    <mergeCell ref="O10:Q10"/>
    <mergeCell ref="R10:T10"/>
    <mergeCell ref="U10:W10"/>
    <mergeCell ref="X10:Z10"/>
    <mergeCell ref="AA10:AC10"/>
    <mergeCell ref="AM10:AO10"/>
    <mergeCell ref="C10:E10"/>
    <mergeCell ref="F10:H10"/>
    <mergeCell ref="I10:K10"/>
    <mergeCell ref="L10:N10"/>
  </mergeCells>
  <pageMargins left="0.25" right="0.25" top="0.25" bottom="0.25" header="0.25" footer="0.25"/>
  <pageSetup paperSize="0" orientation="landscape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1AFAF-20A1-544B-BDF5-035BE041A432}">
  <dimension ref="B1:I24"/>
  <sheetViews>
    <sheetView workbookViewId="0">
      <selection activeCell="H25" sqref="H25"/>
    </sheetView>
  </sheetViews>
  <sheetFormatPr baseColWidth="10" defaultColWidth="10.83203125" defaultRowHeight="15" x14ac:dyDescent="0.2"/>
  <cols>
    <col min="1" max="16384" width="10.83203125" style="83"/>
  </cols>
  <sheetData>
    <row r="1" spans="2:9" ht="15" customHeight="1" x14ac:dyDescent="0.2">
      <c r="B1" s="109" t="s">
        <v>405</v>
      </c>
      <c r="C1" s="109"/>
      <c r="D1" s="109"/>
      <c r="E1" s="109"/>
      <c r="F1" s="109"/>
      <c r="G1" s="109"/>
      <c r="H1" s="109"/>
      <c r="I1" s="109"/>
    </row>
    <row r="2" spans="2:9" ht="15" customHeight="1" x14ac:dyDescent="0.2">
      <c r="B2" s="109"/>
      <c r="C2" s="109"/>
      <c r="D2" s="109"/>
      <c r="E2" s="109"/>
      <c r="F2" s="109"/>
      <c r="G2" s="109"/>
      <c r="H2" s="109"/>
      <c r="I2" s="109"/>
    </row>
    <row r="3" spans="2:9" ht="28" x14ac:dyDescent="0.2">
      <c r="B3" s="98" t="s">
        <v>174</v>
      </c>
      <c r="C3" s="307" t="s">
        <v>175</v>
      </c>
      <c r="D3" s="308"/>
      <c r="E3" s="308"/>
      <c r="F3" s="308"/>
      <c r="G3" s="308"/>
      <c r="H3" s="308"/>
    </row>
    <row r="4" spans="2:9" x14ac:dyDescent="0.2">
      <c r="B4" s="98" t="s">
        <v>2</v>
      </c>
      <c r="C4" s="309" t="s">
        <v>3</v>
      </c>
      <c r="D4" s="308"/>
      <c r="E4" s="308"/>
      <c r="F4" s="308"/>
      <c r="G4" s="308"/>
      <c r="H4" s="308"/>
    </row>
    <row r="5" spans="2:9" ht="28" x14ac:dyDescent="0.2">
      <c r="B5" s="98" t="s">
        <v>4</v>
      </c>
      <c r="C5" s="309" t="s">
        <v>5</v>
      </c>
      <c r="D5" s="308"/>
      <c r="E5" s="308"/>
      <c r="F5" s="308"/>
      <c r="G5" s="308"/>
      <c r="H5" s="308"/>
    </row>
    <row r="6" spans="2:9" x14ac:dyDescent="0.2">
      <c r="B6" s="98" t="s">
        <v>6</v>
      </c>
      <c r="C6" s="309" t="s">
        <v>406</v>
      </c>
      <c r="D6" s="308"/>
      <c r="E6" s="308"/>
      <c r="F6" s="308"/>
      <c r="G6" s="308"/>
      <c r="H6" s="308"/>
    </row>
    <row r="7" spans="2:9" x14ac:dyDescent="0.2">
      <c r="B7" s="98"/>
      <c r="C7" s="309"/>
      <c r="D7" s="308"/>
      <c r="E7" s="308"/>
      <c r="F7" s="308"/>
      <c r="G7" s="308"/>
      <c r="H7" s="308"/>
    </row>
    <row r="8" spans="2:9" ht="16" thickBot="1" x14ac:dyDescent="0.25">
      <c r="B8" s="107" t="s">
        <v>407</v>
      </c>
    </row>
    <row r="9" spans="2:9" x14ac:dyDescent="0.2">
      <c r="B9" s="302" t="s">
        <v>408</v>
      </c>
      <c r="C9" s="303"/>
      <c r="D9" s="306" t="s">
        <v>409</v>
      </c>
      <c r="E9" s="276"/>
    </row>
    <row r="10" spans="2:9" ht="16" thickBot="1" x14ac:dyDescent="0.25">
      <c r="B10" s="304"/>
      <c r="C10" s="305"/>
      <c r="D10" s="106" t="s">
        <v>410</v>
      </c>
      <c r="E10" s="105" t="s">
        <v>411</v>
      </c>
    </row>
    <row r="11" spans="2:9" x14ac:dyDescent="0.2">
      <c r="B11" s="310" t="s">
        <v>17</v>
      </c>
      <c r="C11" s="311"/>
      <c r="D11" s="104">
        <v>59.3</v>
      </c>
      <c r="E11" s="103">
        <v>60.2</v>
      </c>
    </row>
    <row r="12" spans="2:9" x14ac:dyDescent="0.2">
      <c r="B12" s="310" t="s">
        <v>16</v>
      </c>
      <c r="C12" s="311"/>
      <c r="D12" s="104">
        <v>57.1</v>
      </c>
      <c r="E12" s="103">
        <v>56.5</v>
      </c>
    </row>
    <row r="13" spans="2:9" x14ac:dyDescent="0.2">
      <c r="B13" s="310" t="s">
        <v>15</v>
      </c>
      <c r="C13" s="311"/>
      <c r="D13" s="104">
        <v>55.7</v>
      </c>
      <c r="E13" s="103">
        <v>54.6</v>
      </c>
    </row>
    <row r="14" spans="2:9" x14ac:dyDescent="0.2">
      <c r="B14" s="310" t="s">
        <v>412</v>
      </c>
      <c r="C14" s="311"/>
      <c r="D14" s="104">
        <v>55.8</v>
      </c>
      <c r="E14" s="103">
        <v>54.6</v>
      </c>
    </row>
    <row r="15" spans="2:9" x14ac:dyDescent="0.2">
      <c r="B15" s="310" t="s">
        <v>14</v>
      </c>
      <c r="C15" s="311"/>
      <c r="D15" s="104">
        <v>53.7</v>
      </c>
      <c r="E15" s="103">
        <v>51.8</v>
      </c>
    </row>
    <row r="16" spans="2:9" x14ac:dyDescent="0.2">
      <c r="B16" s="310" t="s">
        <v>13</v>
      </c>
      <c r="C16" s="311"/>
      <c r="D16" s="104">
        <v>50.2</v>
      </c>
      <c r="E16" s="103">
        <v>47.8</v>
      </c>
    </row>
    <row r="17" spans="2:6" x14ac:dyDescent="0.2">
      <c r="B17" s="310" t="s">
        <v>12</v>
      </c>
      <c r="C17" s="311"/>
      <c r="D17" s="104">
        <v>46.1</v>
      </c>
      <c r="E17" s="103">
        <v>43.4</v>
      </c>
    </row>
    <row r="18" spans="2:6" x14ac:dyDescent="0.2">
      <c r="B18" s="310" t="s">
        <v>11</v>
      </c>
      <c r="C18" s="311"/>
      <c r="D18" s="104">
        <v>39.799999999999997</v>
      </c>
      <c r="E18" s="103">
        <v>37.5</v>
      </c>
    </row>
    <row r="19" spans="2:6" x14ac:dyDescent="0.2">
      <c r="B19" s="310" t="s">
        <v>10</v>
      </c>
      <c r="C19" s="311"/>
      <c r="D19" s="104">
        <v>36.6</v>
      </c>
      <c r="E19" s="103">
        <v>34.9</v>
      </c>
    </row>
    <row r="20" spans="2:6" ht="16" thickBot="1" x14ac:dyDescent="0.25">
      <c r="B20" s="312" t="s">
        <v>413</v>
      </c>
      <c r="C20" s="313"/>
      <c r="D20" s="102">
        <v>49.3</v>
      </c>
      <c r="E20" s="101">
        <v>46.1</v>
      </c>
    </row>
    <row r="22" spans="2:6" x14ac:dyDescent="0.2">
      <c r="B22" s="100" t="s">
        <v>414</v>
      </c>
    </row>
    <row r="23" spans="2:6" x14ac:dyDescent="0.2">
      <c r="B23" s="299"/>
      <c r="C23" s="295"/>
      <c r="D23" s="295"/>
      <c r="E23" s="295"/>
      <c r="F23" s="295"/>
    </row>
    <row r="24" spans="2:6" x14ac:dyDescent="0.2">
      <c r="B24" s="85"/>
      <c r="C24" s="294"/>
      <c r="D24" s="295"/>
      <c r="E24" s="295"/>
      <c r="F24" s="295"/>
    </row>
  </sheetData>
  <mergeCells count="19">
    <mergeCell ref="C24:F24"/>
    <mergeCell ref="B16:C16"/>
    <mergeCell ref="B17:C17"/>
    <mergeCell ref="B18:C18"/>
    <mergeCell ref="B19:C19"/>
    <mergeCell ref="B20:C20"/>
    <mergeCell ref="B23:F23"/>
    <mergeCell ref="B14:C14"/>
    <mergeCell ref="B15:C15"/>
    <mergeCell ref="B11:C11"/>
    <mergeCell ref="B12:C12"/>
    <mergeCell ref="B13:C13"/>
    <mergeCell ref="B9:C10"/>
    <mergeCell ref="D9:E9"/>
    <mergeCell ref="C3:H3"/>
    <mergeCell ref="C4:H4"/>
    <mergeCell ref="C5:H5"/>
    <mergeCell ref="C6:H6"/>
    <mergeCell ref="C7:H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1BF8D-6482-BF49-A9C1-92098030A954}">
  <dimension ref="B1:BG46"/>
  <sheetViews>
    <sheetView showGridLines="0" topLeftCell="A2" workbookViewId="0">
      <selection activeCell="BG12" sqref="BG12"/>
    </sheetView>
  </sheetViews>
  <sheetFormatPr baseColWidth="10" defaultColWidth="8.83203125" defaultRowHeight="15" x14ac:dyDescent="0.2"/>
  <cols>
    <col min="1" max="1" width="1.83203125" customWidth="1"/>
    <col min="2" max="2" width="13.6640625" customWidth="1"/>
    <col min="3" max="59" width="6.83203125" customWidth="1"/>
  </cols>
  <sheetData>
    <row r="1" spans="2:59" ht="0.25" customHeight="1" x14ac:dyDescent="0.2"/>
    <row r="2" spans="2:59" ht="18" customHeight="1" x14ac:dyDescent="0.2">
      <c r="B2" s="99" t="s">
        <v>415</v>
      </c>
      <c r="C2" s="83"/>
    </row>
    <row r="3" spans="2:59" ht="1" customHeight="1" x14ac:dyDescent="0.2"/>
    <row r="4" spans="2:59" x14ac:dyDescent="0.2">
      <c r="B4" s="1" t="s">
        <v>1</v>
      </c>
      <c r="C4" s="271">
        <v>2021</v>
      </c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</row>
    <row r="5" spans="2:59" x14ac:dyDescent="0.2">
      <c r="B5" s="1" t="s">
        <v>2</v>
      </c>
      <c r="C5" s="273" t="s">
        <v>3</v>
      </c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</row>
    <row r="6" spans="2:59" x14ac:dyDescent="0.2">
      <c r="B6" s="1" t="s">
        <v>4</v>
      </c>
      <c r="C6" s="273" t="s">
        <v>416</v>
      </c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</row>
    <row r="7" spans="2:59" ht="36" customHeight="1" x14ac:dyDescent="0.2">
      <c r="B7" s="1" t="s">
        <v>6</v>
      </c>
      <c r="C7" s="273" t="s">
        <v>7</v>
      </c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</row>
    <row r="8" spans="2:59" ht="19" customHeight="1" thickBot="1" x14ac:dyDescent="0.25">
      <c r="B8" s="317" t="s">
        <v>407</v>
      </c>
      <c r="C8" s="317"/>
      <c r="D8" s="317"/>
    </row>
    <row r="9" spans="2:59" ht="16" x14ac:dyDescent="0.2">
      <c r="B9" s="19" t="s">
        <v>9</v>
      </c>
      <c r="C9" s="274" t="s">
        <v>10</v>
      </c>
      <c r="D9" s="275"/>
      <c r="E9" s="275"/>
      <c r="F9" s="275"/>
      <c r="G9" s="275"/>
      <c r="H9" s="276"/>
      <c r="I9" s="274" t="s">
        <v>11</v>
      </c>
      <c r="J9" s="275"/>
      <c r="K9" s="275"/>
      <c r="L9" s="275"/>
      <c r="M9" s="275"/>
      <c r="N9" s="276"/>
      <c r="O9" s="274" t="s">
        <v>12</v>
      </c>
      <c r="P9" s="275"/>
      <c r="Q9" s="275"/>
      <c r="R9" s="275"/>
      <c r="S9" s="275"/>
      <c r="T9" s="276"/>
      <c r="U9" s="274" t="s">
        <v>13</v>
      </c>
      <c r="V9" s="275"/>
      <c r="W9" s="275"/>
      <c r="X9" s="275"/>
      <c r="Y9" s="275"/>
      <c r="Z9" s="276"/>
      <c r="AA9" s="274" t="s">
        <v>14</v>
      </c>
      <c r="AB9" s="275"/>
      <c r="AC9" s="275"/>
      <c r="AD9" s="275"/>
      <c r="AE9" s="275"/>
      <c r="AF9" s="276"/>
      <c r="AG9" s="274" t="s">
        <v>15</v>
      </c>
      <c r="AH9" s="275"/>
      <c r="AI9" s="275"/>
      <c r="AJ9" s="275"/>
      <c r="AK9" s="275"/>
      <c r="AL9" s="276"/>
      <c r="AM9" s="274" t="s">
        <v>16</v>
      </c>
      <c r="AN9" s="275"/>
      <c r="AO9" s="275"/>
      <c r="AP9" s="275"/>
      <c r="AQ9" s="275"/>
      <c r="AR9" s="276"/>
      <c r="AS9" s="274" t="s">
        <v>17</v>
      </c>
      <c r="AT9" s="275"/>
      <c r="AU9" s="275"/>
      <c r="AV9" s="275"/>
      <c r="AW9" s="275"/>
      <c r="AX9" s="276"/>
      <c r="AY9" s="274" t="s">
        <v>18</v>
      </c>
      <c r="AZ9" s="275"/>
      <c r="BA9" s="275"/>
      <c r="BB9" s="275"/>
      <c r="BC9" s="275"/>
      <c r="BD9" s="276"/>
      <c r="BE9" s="274" t="s">
        <v>417</v>
      </c>
      <c r="BF9" s="275"/>
      <c r="BG9" s="276"/>
    </row>
    <row r="10" spans="2:59" ht="16" x14ac:dyDescent="0.2">
      <c r="B10" s="114" t="s">
        <v>20</v>
      </c>
      <c r="C10" s="284" t="s">
        <v>21</v>
      </c>
      <c r="D10" s="297"/>
      <c r="E10" s="297"/>
      <c r="F10" s="285" t="s">
        <v>22</v>
      </c>
      <c r="G10" s="297"/>
      <c r="H10" s="318"/>
      <c r="I10" s="284" t="s">
        <v>21</v>
      </c>
      <c r="J10" s="297"/>
      <c r="K10" s="297"/>
      <c r="L10" s="285" t="s">
        <v>22</v>
      </c>
      <c r="M10" s="297"/>
      <c r="N10" s="318"/>
      <c r="O10" s="284" t="s">
        <v>21</v>
      </c>
      <c r="P10" s="297"/>
      <c r="Q10" s="297"/>
      <c r="R10" s="285" t="s">
        <v>22</v>
      </c>
      <c r="S10" s="297"/>
      <c r="T10" s="318"/>
      <c r="U10" s="284" t="s">
        <v>21</v>
      </c>
      <c r="V10" s="297"/>
      <c r="W10" s="297"/>
      <c r="X10" s="285" t="s">
        <v>22</v>
      </c>
      <c r="Y10" s="297"/>
      <c r="Z10" s="318"/>
      <c r="AA10" s="284" t="s">
        <v>21</v>
      </c>
      <c r="AB10" s="297"/>
      <c r="AC10" s="297"/>
      <c r="AD10" s="285" t="s">
        <v>22</v>
      </c>
      <c r="AE10" s="297"/>
      <c r="AF10" s="318"/>
      <c r="AG10" s="284" t="s">
        <v>21</v>
      </c>
      <c r="AH10" s="297"/>
      <c r="AI10" s="297"/>
      <c r="AJ10" s="285" t="s">
        <v>22</v>
      </c>
      <c r="AK10" s="297"/>
      <c r="AL10" s="318"/>
      <c r="AM10" s="284" t="s">
        <v>21</v>
      </c>
      <c r="AN10" s="297"/>
      <c r="AO10" s="297"/>
      <c r="AP10" s="285" t="s">
        <v>22</v>
      </c>
      <c r="AQ10" s="297"/>
      <c r="AR10" s="318"/>
      <c r="AS10" s="284" t="s">
        <v>21</v>
      </c>
      <c r="AT10" s="297"/>
      <c r="AU10" s="297"/>
      <c r="AV10" s="285" t="s">
        <v>22</v>
      </c>
      <c r="AW10" s="297"/>
      <c r="AX10" s="318"/>
      <c r="AY10" s="284" t="s">
        <v>21</v>
      </c>
      <c r="AZ10" s="297"/>
      <c r="BA10" s="297"/>
      <c r="BB10" s="285" t="s">
        <v>22</v>
      </c>
      <c r="BC10" s="297"/>
      <c r="BD10" s="318"/>
      <c r="BE10" s="314"/>
      <c r="BF10" s="315"/>
      <c r="BG10" s="316"/>
    </row>
    <row r="11" spans="2:59" x14ac:dyDescent="0.2">
      <c r="B11" s="113" t="s">
        <v>9</v>
      </c>
      <c r="C11" s="112" t="s">
        <v>23</v>
      </c>
      <c r="D11" s="111" t="s">
        <v>24</v>
      </c>
      <c r="E11" s="111" t="s">
        <v>25</v>
      </c>
      <c r="F11" s="111" t="s">
        <v>23</v>
      </c>
      <c r="G11" s="111" t="s">
        <v>24</v>
      </c>
      <c r="H11" s="110" t="s">
        <v>25</v>
      </c>
      <c r="I11" s="112" t="s">
        <v>23</v>
      </c>
      <c r="J11" s="111" t="s">
        <v>24</v>
      </c>
      <c r="K11" s="111" t="s">
        <v>25</v>
      </c>
      <c r="L11" s="111" t="s">
        <v>23</v>
      </c>
      <c r="M11" s="111" t="s">
        <v>24</v>
      </c>
      <c r="N11" s="110" t="s">
        <v>25</v>
      </c>
      <c r="O11" s="112" t="s">
        <v>23</v>
      </c>
      <c r="P11" s="111" t="s">
        <v>24</v>
      </c>
      <c r="Q11" s="111" t="s">
        <v>25</v>
      </c>
      <c r="R11" s="111" t="s">
        <v>23</v>
      </c>
      <c r="S11" s="111" t="s">
        <v>24</v>
      </c>
      <c r="T11" s="110" t="s">
        <v>25</v>
      </c>
      <c r="U11" s="112" t="s">
        <v>23</v>
      </c>
      <c r="V11" s="111" t="s">
        <v>24</v>
      </c>
      <c r="W11" s="111" t="s">
        <v>25</v>
      </c>
      <c r="X11" s="111" t="s">
        <v>23</v>
      </c>
      <c r="Y11" s="111" t="s">
        <v>24</v>
      </c>
      <c r="Z11" s="110" t="s">
        <v>25</v>
      </c>
      <c r="AA11" s="112" t="s">
        <v>23</v>
      </c>
      <c r="AB11" s="111" t="s">
        <v>24</v>
      </c>
      <c r="AC11" s="111" t="s">
        <v>25</v>
      </c>
      <c r="AD11" s="111" t="s">
        <v>23</v>
      </c>
      <c r="AE11" s="111" t="s">
        <v>24</v>
      </c>
      <c r="AF11" s="110" t="s">
        <v>25</v>
      </c>
      <c r="AG11" s="112" t="s">
        <v>23</v>
      </c>
      <c r="AH11" s="111" t="s">
        <v>24</v>
      </c>
      <c r="AI11" s="111" t="s">
        <v>25</v>
      </c>
      <c r="AJ11" s="111" t="s">
        <v>23</v>
      </c>
      <c r="AK11" s="111" t="s">
        <v>24</v>
      </c>
      <c r="AL11" s="110" t="s">
        <v>25</v>
      </c>
      <c r="AM11" s="112" t="s">
        <v>23</v>
      </c>
      <c r="AN11" s="111" t="s">
        <v>24</v>
      </c>
      <c r="AO11" s="111" t="s">
        <v>25</v>
      </c>
      <c r="AP11" s="111" t="s">
        <v>23</v>
      </c>
      <c r="AQ11" s="111" t="s">
        <v>24</v>
      </c>
      <c r="AR11" s="110" t="s">
        <v>25</v>
      </c>
      <c r="AS11" s="112" t="s">
        <v>23</v>
      </c>
      <c r="AT11" s="111" t="s">
        <v>24</v>
      </c>
      <c r="AU11" s="111" t="s">
        <v>25</v>
      </c>
      <c r="AV11" s="111" t="s">
        <v>23</v>
      </c>
      <c r="AW11" s="111" t="s">
        <v>24</v>
      </c>
      <c r="AX11" s="110" t="s">
        <v>25</v>
      </c>
      <c r="AY11" s="112" t="s">
        <v>23</v>
      </c>
      <c r="AZ11" s="111" t="s">
        <v>24</v>
      </c>
      <c r="BA11" s="111" t="s">
        <v>25</v>
      </c>
      <c r="BB11" s="111" t="s">
        <v>23</v>
      </c>
      <c r="BC11" s="111" t="s">
        <v>24</v>
      </c>
      <c r="BD11" s="110" t="s">
        <v>25</v>
      </c>
      <c r="BE11" s="112" t="s">
        <v>23</v>
      </c>
      <c r="BF11" s="111" t="s">
        <v>24</v>
      </c>
      <c r="BG11" s="110" t="s">
        <v>25</v>
      </c>
    </row>
    <row r="12" spans="2:59" x14ac:dyDescent="0.2">
      <c r="B12" s="44" t="s">
        <v>26</v>
      </c>
      <c r="C12" s="20">
        <v>0</v>
      </c>
      <c r="D12" s="21">
        <v>0</v>
      </c>
      <c r="E12" s="22">
        <v>0</v>
      </c>
      <c r="F12" s="21">
        <v>0</v>
      </c>
      <c r="G12" s="21">
        <v>0</v>
      </c>
      <c r="H12" s="23">
        <v>0</v>
      </c>
      <c r="I12" s="20">
        <v>0</v>
      </c>
      <c r="J12" s="21">
        <v>1</v>
      </c>
      <c r="K12" s="22">
        <v>100</v>
      </c>
      <c r="L12" s="21">
        <v>0</v>
      </c>
      <c r="M12" s="21">
        <v>1</v>
      </c>
      <c r="N12" s="23">
        <v>100</v>
      </c>
      <c r="O12" s="20">
        <v>0</v>
      </c>
      <c r="P12" s="21">
        <v>0</v>
      </c>
      <c r="Q12" s="22">
        <v>0</v>
      </c>
      <c r="R12" s="21">
        <v>1</v>
      </c>
      <c r="S12" s="21">
        <v>1</v>
      </c>
      <c r="T12" s="23">
        <v>50</v>
      </c>
      <c r="U12" s="20">
        <v>0</v>
      </c>
      <c r="V12" s="21">
        <v>0</v>
      </c>
      <c r="W12" s="22">
        <v>0</v>
      </c>
      <c r="X12" s="21">
        <v>1</v>
      </c>
      <c r="Y12" s="21">
        <v>0</v>
      </c>
      <c r="Z12" s="23">
        <v>0</v>
      </c>
      <c r="AA12" s="20">
        <v>0</v>
      </c>
      <c r="AB12" s="21">
        <v>0</v>
      </c>
      <c r="AC12" s="22">
        <v>0</v>
      </c>
      <c r="AD12" s="21">
        <v>0</v>
      </c>
      <c r="AE12" s="21">
        <v>0</v>
      </c>
      <c r="AF12" s="23">
        <v>0</v>
      </c>
      <c r="AG12" s="20">
        <v>0</v>
      </c>
      <c r="AH12" s="21">
        <v>0</v>
      </c>
      <c r="AI12" s="22">
        <v>0</v>
      </c>
      <c r="AJ12" s="21">
        <v>0</v>
      </c>
      <c r="AK12" s="21">
        <v>0</v>
      </c>
      <c r="AL12" s="23">
        <v>0</v>
      </c>
      <c r="AM12" s="20">
        <v>0</v>
      </c>
      <c r="AN12" s="21">
        <v>0</v>
      </c>
      <c r="AO12" s="22">
        <v>0</v>
      </c>
      <c r="AP12" s="21">
        <v>0</v>
      </c>
      <c r="AQ12" s="21">
        <v>0</v>
      </c>
      <c r="AR12" s="23">
        <v>0</v>
      </c>
      <c r="AS12" s="20">
        <v>0</v>
      </c>
      <c r="AT12" s="21">
        <v>0</v>
      </c>
      <c r="AU12" s="22">
        <v>0</v>
      </c>
      <c r="AV12" s="21">
        <v>0</v>
      </c>
      <c r="AW12" s="21">
        <v>0</v>
      </c>
      <c r="AX12" s="23">
        <v>0</v>
      </c>
      <c r="AY12" s="20">
        <v>0</v>
      </c>
      <c r="AZ12" s="21">
        <v>1</v>
      </c>
      <c r="BA12" s="22">
        <v>100</v>
      </c>
      <c r="BB12" s="21">
        <v>2</v>
      </c>
      <c r="BC12" s="21">
        <v>2</v>
      </c>
      <c r="BD12" s="23">
        <v>50</v>
      </c>
      <c r="BE12" s="29">
        <f t="shared" ref="BE12:BE40" si="0">AY12+BB12</f>
        <v>2</v>
      </c>
      <c r="BF12" s="30">
        <f t="shared" ref="BF12:BF40" si="1">AZ12+BC12</f>
        <v>3</v>
      </c>
      <c r="BG12" s="23">
        <f>(BF12/(BE12+BF12))*100</f>
        <v>60</v>
      </c>
    </row>
    <row r="13" spans="2:59" x14ac:dyDescent="0.2">
      <c r="B13" s="7" t="s">
        <v>27</v>
      </c>
      <c r="C13" s="9">
        <v>1</v>
      </c>
      <c r="D13" s="2">
        <v>5</v>
      </c>
      <c r="E13" s="3">
        <v>83.33</v>
      </c>
      <c r="F13" s="2">
        <v>0</v>
      </c>
      <c r="G13" s="2">
        <v>0</v>
      </c>
      <c r="H13" s="10">
        <v>0</v>
      </c>
      <c r="I13" s="9">
        <v>12</v>
      </c>
      <c r="J13" s="2">
        <v>8</v>
      </c>
      <c r="K13" s="3">
        <v>40</v>
      </c>
      <c r="L13" s="2">
        <v>0</v>
      </c>
      <c r="M13" s="2">
        <v>0</v>
      </c>
      <c r="N13" s="10">
        <v>0</v>
      </c>
      <c r="O13" s="9">
        <v>14</v>
      </c>
      <c r="P13" s="2">
        <v>14</v>
      </c>
      <c r="Q13" s="3">
        <v>50</v>
      </c>
      <c r="R13" s="2">
        <v>0</v>
      </c>
      <c r="S13" s="2">
        <v>0</v>
      </c>
      <c r="T13" s="10">
        <v>0</v>
      </c>
      <c r="U13" s="9">
        <v>10</v>
      </c>
      <c r="V13" s="2">
        <v>4</v>
      </c>
      <c r="W13" s="3">
        <v>28.57</v>
      </c>
      <c r="X13" s="2">
        <v>0</v>
      </c>
      <c r="Y13" s="2">
        <v>0</v>
      </c>
      <c r="Z13" s="10">
        <v>0</v>
      </c>
      <c r="AA13" s="9">
        <v>3</v>
      </c>
      <c r="AB13" s="2">
        <v>0</v>
      </c>
      <c r="AC13" s="3">
        <v>0</v>
      </c>
      <c r="AD13" s="2">
        <v>0</v>
      </c>
      <c r="AE13" s="2">
        <v>0</v>
      </c>
      <c r="AF13" s="10">
        <v>0</v>
      </c>
      <c r="AG13" s="9">
        <v>1</v>
      </c>
      <c r="AH13" s="2">
        <v>0</v>
      </c>
      <c r="AI13" s="3">
        <v>0</v>
      </c>
      <c r="AJ13" s="2">
        <v>0</v>
      </c>
      <c r="AK13" s="2">
        <v>0</v>
      </c>
      <c r="AL13" s="10">
        <v>0</v>
      </c>
      <c r="AM13" s="9">
        <v>0</v>
      </c>
      <c r="AN13" s="2">
        <v>0</v>
      </c>
      <c r="AO13" s="3">
        <v>0</v>
      </c>
      <c r="AP13" s="2">
        <v>0</v>
      </c>
      <c r="AQ13" s="2">
        <v>0</v>
      </c>
      <c r="AR13" s="10">
        <v>0</v>
      </c>
      <c r="AS13" s="9">
        <v>0</v>
      </c>
      <c r="AT13" s="2">
        <v>0</v>
      </c>
      <c r="AU13" s="3">
        <v>0</v>
      </c>
      <c r="AV13" s="2">
        <v>0</v>
      </c>
      <c r="AW13" s="2">
        <v>0</v>
      </c>
      <c r="AX13" s="10">
        <v>0</v>
      </c>
      <c r="AY13" s="9">
        <v>41</v>
      </c>
      <c r="AZ13" s="2">
        <v>31</v>
      </c>
      <c r="BA13" s="3">
        <v>43.06</v>
      </c>
      <c r="BB13" s="2">
        <v>0</v>
      </c>
      <c r="BC13" s="2">
        <v>0</v>
      </c>
      <c r="BD13" s="10">
        <v>0</v>
      </c>
      <c r="BE13" s="31">
        <f t="shared" si="0"/>
        <v>41</v>
      </c>
      <c r="BF13" s="32">
        <f t="shared" si="1"/>
        <v>31</v>
      </c>
      <c r="BG13" s="23">
        <f t="shared" ref="BG13:BG40" si="2">(BF13/(BE13+BF13))*100</f>
        <v>43.055555555555557</v>
      </c>
    </row>
    <row r="14" spans="2:59" x14ac:dyDescent="0.2">
      <c r="B14" s="7" t="s">
        <v>28</v>
      </c>
      <c r="C14" s="9">
        <v>0</v>
      </c>
      <c r="D14" s="2">
        <v>0</v>
      </c>
      <c r="E14" s="3">
        <v>0</v>
      </c>
      <c r="F14" s="2">
        <v>0</v>
      </c>
      <c r="G14" s="2">
        <v>0</v>
      </c>
      <c r="H14" s="10">
        <v>0</v>
      </c>
      <c r="I14" s="9">
        <v>0</v>
      </c>
      <c r="J14" s="2">
        <v>1</v>
      </c>
      <c r="K14" s="3">
        <v>100</v>
      </c>
      <c r="L14" s="2">
        <v>0</v>
      </c>
      <c r="M14" s="2">
        <v>0</v>
      </c>
      <c r="N14" s="10">
        <v>0</v>
      </c>
      <c r="O14" s="9">
        <v>0</v>
      </c>
      <c r="P14" s="2">
        <v>1</v>
      </c>
      <c r="Q14" s="3">
        <v>100</v>
      </c>
      <c r="R14" s="2">
        <v>0</v>
      </c>
      <c r="S14" s="2">
        <v>0</v>
      </c>
      <c r="T14" s="10">
        <v>0</v>
      </c>
      <c r="U14" s="9">
        <v>0</v>
      </c>
      <c r="V14" s="2">
        <v>0</v>
      </c>
      <c r="W14" s="3">
        <v>0</v>
      </c>
      <c r="X14" s="2">
        <v>0</v>
      </c>
      <c r="Y14" s="2">
        <v>0</v>
      </c>
      <c r="Z14" s="10">
        <v>0</v>
      </c>
      <c r="AA14" s="9">
        <v>0</v>
      </c>
      <c r="AB14" s="2">
        <v>0</v>
      </c>
      <c r="AC14" s="3">
        <v>0</v>
      </c>
      <c r="AD14" s="2">
        <v>0</v>
      </c>
      <c r="AE14" s="2">
        <v>0</v>
      </c>
      <c r="AF14" s="10">
        <v>0</v>
      </c>
      <c r="AG14" s="9">
        <v>0</v>
      </c>
      <c r="AH14" s="2">
        <v>0</v>
      </c>
      <c r="AI14" s="3">
        <v>0</v>
      </c>
      <c r="AJ14" s="2">
        <v>0</v>
      </c>
      <c r="AK14" s="2">
        <v>0</v>
      </c>
      <c r="AL14" s="10">
        <v>0</v>
      </c>
      <c r="AM14" s="9">
        <v>0</v>
      </c>
      <c r="AN14" s="2">
        <v>0</v>
      </c>
      <c r="AO14" s="3">
        <v>0</v>
      </c>
      <c r="AP14" s="2">
        <v>0</v>
      </c>
      <c r="AQ14" s="2">
        <v>0</v>
      </c>
      <c r="AR14" s="10">
        <v>0</v>
      </c>
      <c r="AS14" s="9">
        <v>0</v>
      </c>
      <c r="AT14" s="2">
        <v>0</v>
      </c>
      <c r="AU14" s="3">
        <v>0</v>
      </c>
      <c r="AV14" s="2">
        <v>0</v>
      </c>
      <c r="AW14" s="2">
        <v>0</v>
      </c>
      <c r="AX14" s="10">
        <v>0</v>
      </c>
      <c r="AY14" s="9">
        <v>0</v>
      </c>
      <c r="AZ14" s="2">
        <v>2</v>
      </c>
      <c r="BA14" s="3">
        <v>100</v>
      </c>
      <c r="BB14" s="2">
        <v>0</v>
      </c>
      <c r="BC14" s="2">
        <v>0</v>
      </c>
      <c r="BD14" s="10">
        <v>0</v>
      </c>
      <c r="BE14" s="31">
        <f t="shared" si="0"/>
        <v>0</v>
      </c>
      <c r="BF14" s="32">
        <f t="shared" si="1"/>
        <v>2</v>
      </c>
      <c r="BG14" s="23">
        <f t="shared" si="2"/>
        <v>100</v>
      </c>
    </row>
    <row r="15" spans="2:59" x14ac:dyDescent="0.2">
      <c r="B15" s="7" t="s">
        <v>29</v>
      </c>
      <c r="C15" s="9">
        <v>0</v>
      </c>
      <c r="D15" s="2">
        <v>0</v>
      </c>
      <c r="E15" s="3">
        <v>0</v>
      </c>
      <c r="F15" s="2">
        <v>0</v>
      </c>
      <c r="G15" s="2">
        <v>0</v>
      </c>
      <c r="H15" s="10">
        <v>0</v>
      </c>
      <c r="I15" s="9">
        <v>1</v>
      </c>
      <c r="J15" s="2">
        <v>0</v>
      </c>
      <c r="K15" s="3">
        <v>0</v>
      </c>
      <c r="L15" s="2">
        <v>0</v>
      </c>
      <c r="M15" s="2">
        <v>0</v>
      </c>
      <c r="N15" s="10">
        <v>0</v>
      </c>
      <c r="O15" s="9">
        <v>0</v>
      </c>
      <c r="P15" s="2">
        <v>0</v>
      </c>
      <c r="Q15" s="3">
        <v>0</v>
      </c>
      <c r="R15" s="2">
        <v>0</v>
      </c>
      <c r="S15" s="2">
        <v>0</v>
      </c>
      <c r="T15" s="10">
        <v>0</v>
      </c>
      <c r="U15" s="9">
        <v>0</v>
      </c>
      <c r="V15" s="2">
        <v>0</v>
      </c>
      <c r="W15" s="3">
        <v>0</v>
      </c>
      <c r="X15" s="2">
        <v>0</v>
      </c>
      <c r="Y15" s="2">
        <v>0</v>
      </c>
      <c r="Z15" s="10">
        <v>0</v>
      </c>
      <c r="AA15" s="9">
        <v>0</v>
      </c>
      <c r="AB15" s="2">
        <v>0</v>
      </c>
      <c r="AC15" s="3">
        <v>0</v>
      </c>
      <c r="AD15" s="2">
        <v>0</v>
      </c>
      <c r="AE15" s="2">
        <v>0</v>
      </c>
      <c r="AF15" s="10">
        <v>0</v>
      </c>
      <c r="AG15" s="9">
        <v>0</v>
      </c>
      <c r="AH15" s="2">
        <v>0</v>
      </c>
      <c r="AI15" s="3">
        <v>0</v>
      </c>
      <c r="AJ15" s="2">
        <v>0</v>
      </c>
      <c r="AK15" s="2">
        <v>0</v>
      </c>
      <c r="AL15" s="10">
        <v>0</v>
      </c>
      <c r="AM15" s="9">
        <v>0</v>
      </c>
      <c r="AN15" s="2">
        <v>0</v>
      </c>
      <c r="AO15" s="3">
        <v>0</v>
      </c>
      <c r="AP15" s="2">
        <v>0</v>
      </c>
      <c r="AQ15" s="2">
        <v>0</v>
      </c>
      <c r="AR15" s="10">
        <v>0</v>
      </c>
      <c r="AS15" s="9">
        <v>0</v>
      </c>
      <c r="AT15" s="2">
        <v>0</v>
      </c>
      <c r="AU15" s="3">
        <v>0</v>
      </c>
      <c r="AV15" s="2">
        <v>0</v>
      </c>
      <c r="AW15" s="2">
        <v>0</v>
      </c>
      <c r="AX15" s="10">
        <v>0</v>
      </c>
      <c r="AY15" s="9">
        <v>1</v>
      </c>
      <c r="AZ15" s="2">
        <v>0</v>
      </c>
      <c r="BA15" s="3">
        <v>0</v>
      </c>
      <c r="BB15" s="2">
        <v>0</v>
      </c>
      <c r="BC15" s="2">
        <v>0</v>
      </c>
      <c r="BD15" s="10">
        <v>0</v>
      </c>
      <c r="BE15" s="31">
        <f t="shared" si="0"/>
        <v>1</v>
      </c>
      <c r="BF15" s="32">
        <f t="shared" si="1"/>
        <v>0</v>
      </c>
      <c r="BG15" s="23">
        <f t="shared" si="2"/>
        <v>0</v>
      </c>
    </row>
    <row r="16" spans="2:59" x14ac:dyDescent="0.2">
      <c r="B16" s="7" t="s">
        <v>31</v>
      </c>
      <c r="C16" s="9">
        <v>1</v>
      </c>
      <c r="D16" s="2">
        <v>1</v>
      </c>
      <c r="E16" s="3">
        <v>50</v>
      </c>
      <c r="F16" s="2">
        <v>0</v>
      </c>
      <c r="G16" s="2">
        <v>0</v>
      </c>
      <c r="H16" s="10">
        <v>0</v>
      </c>
      <c r="I16" s="9">
        <v>2</v>
      </c>
      <c r="J16" s="2">
        <v>12</v>
      </c>
      <c r="K16" s="3">
        <v>85.71</v>
      </c>
      <c r="L16" s="2">
        <v>0</v>
      </c>
      <c r="M16" s="2">
        <v>0</v>
      </c>
      <c r="N16" s="10">
        <v>0</v>
      </c>
      <c r="O16" s="9">
        <v>8</v>
      </c>
      <c r="P16" s="2">
        <v>7</v>
      </c>
      <c r="Q16" s="3">
        <v>46.67</v>
      </c>
      <c r="R16" s="2">
        <v>2</v>
      </c>
      <c r="S16" s="2">
        <v>2</v>
      </c>
      <c r="T16" s="10">
        <v>50</v>
      </c>
      <c r="U16" s="9">
        <v>0</v>
      </c>
      <c r="V16" s="2">
        <v>1</v>
      </c>
      <c r="W16" s="3">
        <v>100</v>
      </c>
      <c r="X16" s="2">
        <v>3</v>
      </c>
      <c r="Y16" s="2">
        <v>0</v>
      </c>
      <c r="Z16" s="10">
        <v>0</v>
      </c>
      <c r="AA16" s="9">
        <v>0</v>
      </c>
      <c r="AB16" s="2">
        <v>0</v>
      </c>
      <c r="AC16" s="3">
        <v>0</v>
      </c>
      <c r="AD16" s="2">
        <v>0</v>
      </c>
      <c r="AE16" s="2">
        <v>0</v>
      </c>
      <c r="AF16" s="10">
        <v>0</v>
      </c>
      <c r="AG16" s="9">
        <v>1</v>
      </c>
      <c r="AH16" s="2">
        <v>0</v>
      </c>
      <c r="AI16" s="3">
        <v>0</v>
      </c>
      <c r="AJ16" s="2">
        <v>0</v>
      </c>
      <c r="AK16" s="2">
        <v>0</v>
      </c>
      <c r="AL16" s="10">
        <v>0</v>
      </c>
      <c r="AM16" s="9">
        <v>0</v>
      </c>
      <c r="AN16" s="2">
        <v>0</v>
      </c>
      <c r="AO16" s="3">
        <v>0</v>
      </c>
      <c r="AP16" s="2">
        <v>0</v>
      </c>
      <c r="AQ16" s="2">
        <v>0</v>
      </c>
      <c r="AR16" s="10">
        <v>0</v>
      </c>
      <c r="AS16" s="9">
        <v>0</v>
      </c>
      <c r="AT16" s="2">
        <v>0</v>
      </c>
      <c r="AU16" s="3">
        <v>0</v>
      </c>
      <c r="AV16" s="2">
        <v>0</v>
      </c>
      <c r="AW16" s="2">
        <v>0</v>
      </c>
      <c r="AX16" s="10">
        <v>0</v>
      </c>
      <c r="AY16" s="9">
        <v>12</v>
      </c>
      <c r="AZ16" s="2">
        <v>21</v>
      </c>
      <c r="BA16" s="3">
        <v>63.64</v>
      </c>
      <c r="BB16" s="2">
        <v>5</v>
      </c>
      <c r="BC16" s="2">
        <v>2</v>
      </c>
      <c r="BD16" s="10">
        <v>28.57</v>
      </c>
      <c r="BE16" s="31">
        <f t="shared" si="0"/>
        <v>17</v>
      </c>
      <c r="BF16" s="32">
        <f t="shared" si="1"/>
        <v>23</v>
      </c>
      <c r="BG16" s="23">
        <f t="shared" si="2"/>
        <v>57.499999999999993</v>
      </c>
    </row>
    <row r="17" spans="2:59" x14ac:dyDescent="0.2">
      <c r="B17" s="7" t="s">
        <v>32</v>
      </c>
      <c r="C17" s="9">
        <v>3</v>
      </c>
      <c r="D17" s="2">
        <v>1</v>
      </c>
      <c r="E17" s="3">
        <v>25</v>
      </c>
      <c r="F17" s="2">
        <v>0</v>
      </c>
      <c r="G17" s="2">
        <v>1</v>
      </c>
      <c r="H17" s="10">
        <v>100</v>
      </c>
      <c r="I17" s="9">
        <v>5</v>
      </c>
      <c r="J17" s="2">
        <v>4</v>
      </c>
      <c r="K17" s="3">
        <v>44.44</v>
      </c>
      <c r="L17" s="2">
        <v>0</v>
      </c>
      <c r="M17" s="2">
        <v>2</v>
      </c>
      <c r="N17" s="10">
        <v>100</v>
      </c>
      <c r="O17" s="9">
        <v>0</v>
      </c>
      <c r="P17" s="2">
        <v>3</v>
      </c>
      <c r="Q17" s="3">
        <v>100</v>
      </c>
      <c r="R17" s="2">
        <v>2</v>
      </c>
      <c r="S17" s="2">
        <v>4</v>
      </c>
      <c r="T17" s="10">
        <v>66.67</v>
      </c>
      <c r="U17" s="9">
        <v>0</v>
      </c>
      <c r="V17" s="2">
        <v>1</v>
      </c>
      <c r="W17" s="3">
        <v>100</v>
      </c>
      <c r="X17" s="2">
        <v>3</v>
      </c>
      <c r="Y17" s="2">
        <v>4</v>
      </c>
      <c r="Z17" s="10">
        <v>57.14</v>
      </c>
      <c r="AA17" s="9">
        <v>0</v>
      </c>
      <c r="AB17" s="2">
        <v>0</v>
      </c>
      <c r="AC17" s="3">
        <v>0</v>
      </c>
      <c r="AD17" s="2">
        <v>1</v>
      </c>
      <c r="AE17" s="2">
        <v>1</v>
      </c>
      <c r="AF17" s="10">
        <v>50</v>
      </c>
      <c r="AG17" s="9">
        <v>0</v>
      </c>
      <c r="AH17" s="2">
        <v>0</v>
      </c>
      <c r="AI17" s="3">
        <v>0</v>
      </c>
      <c r="AJ17" s="2">
        <v>0</v>
      </c>
      <c r="AK17" s="2">
        <v>0</v>
      </c>
      <c r="AL17" s="10">
        <v>0</v>
      </c>
      <c r="AM17" s="9">
        <v>0</v>
      </c>
      <c r="AN17" s="2">
        <v>0</v>
      </c>
      <c r="AO17" s="3">
        <v>0</v>
      </c>
      <c r="AP17" s="2">
        <v>0</v>
      </c>
      <c r="AQ17" s="2">
        <v>0</v>
      </c>
      <c r="AR17" s="10">
        <v>0</v>
      </c>
      <c r="AS17" s="9">
        <v>0</v>
      </c>
      <c r="AT17" s="2">
        <v>0</v>
      </c>
      <c r="AU17" s="3">
        <v>0</v>
      </c>
      <c r="AV17" s="2">
        <v>0</v>
      </c>
      <c r="AW17" s="2">
        <v>0</v>
      </c>
      <c r="AX17" s="10">
        <v>0</v>
      </c>
      <c r="AY17" s="9">
        <v>8</v>
      </c>
      <c r="AZ17" s="2">
        <v>9</v>
      </c>
      <c r="BA17" s="3">
        <v>52.94</v>
      </c>
      <c r="BB17" s="2">
        <v>6</v>
      </c>
      <c r="BC17" s="2">
        <v>12</v>
      </c>
      <c r="BD17" s="10">
        <v>66.67</v>
      </c>
      <c r="BE17" s="31">
        <f t="shared" si="0"/>
        <v>14</v>
      </c>
      <c r="BF17" s="32">
        <f t="shared" si="1"/>
        <v>21</v>
      </c>
      <c r="BG17" s="23">
        <f t="shared" si="2"/>
        <v>60</v>
      </c>
    </row>
    <row r="18" spans="2:59" x14ac:dyDescent="0.2">
      <c r="B18" s="7" t="s">
        <v>34</v>
      </c>
      <c r="C18" s="9">
        <v>0</v>
      </c>
      <c r="D18" s="2">
        <v>0</v>
      </c>
      <c r="E18" s="3">
        <v>0</v>
      </c>
      <c r="F18" s="2">
        <v>25</v>
      </c>
      <c r="G18" s="2">
        <v>9</v>
      </c>
      <c r="H18" s="10">
        <v>26.47</v>
      </c>
      <c r="I18" s="9">
        <v>6</v>
      </c>
      <c r="J18" s="2">
        <v>6</v>
      </c>
      <c r="K18" s="3">
        <v>50</v>
      </c>
      <c r="L18" s="2">
        <v>170</v>
      </c>
      <c r="M18" s="2">
        <v>153</v>
      </c>
      <c r="N18" s="10">
        <v>47.37</v>
      </c>
      <c r="O18" s="9">
        <v>3</v>
      </c>
      <c r="P18" s="2">
        <v>6</v>
      </c>
      <c r="Q18" s="3">
        <v>66.67</v>
      </c>
      <c r="R18" s="2">
        <v>78</v>
      </c>
      <c r="S18" s="2">
        <v>64</v>
      </c>
      <c r="T18" s="10">
        <v>45.07</v>
      </c>
      <c r="U18" s="9">
        <v>0</v>
      </c>
      <c r="V18" s="2">
        <v>0</v>
      </c>
      <c r="W18" s="3">
        <v>0</v>
      </c>
      <c r="X18" s="2">
        <v>6</v>
      </c>
      <c r="Y18" s="2">
        <v>8</v>
      </c>
      <c r="Z18" s="10">
        <v>57.14</v>
      </c>
      <c r="AA18" s="9">
        <v>0</v>
      </c>
      <c r="AB18" s="2">
        <v>0</v>
      </c>
      <c r="AC18" s="3">
        <v>0</v>
      </c>
      <c r="AD18" s="2">
        <v>0</v>
      </c>
      <c r="AE18" s="2">
        <v>0</v>
      </c>
      <c r="AF18" s="10">
        <v>0</v>
      </c>
      <c r="AG18" s="9">
        <v>0</v>
      </c>
      <c r="AH18" s="2">
        <v>0</v>
      </c>
      <c r="AI18" s="3">
        <v>0</v>
      </c>
      <c r="AJ18" s="2">
        <v>0</v>
      </c>
      <c r="AK18" s="2">
        <v>0</v>
      </c>
      <c r="AL18" s="10">
        <v>0</v>
      </c>
      <c r="AM18" s="9">
        <v>0</v>
      </c>
      <c r="AN18" s="2">
        <v>0</v>
      </c>
      <c r="AO18" s="3">
        <v>0</v>
      </c>
      <c r="AP18" s="2">
        <v>0</v>
      </c>
      <c r="AQ18" s="2">
        <v>0</v>
      </c>
      <c r="AR18" s="10">
        <v>0</v>
      </c>
      <c r="AS18" s="9">
        <v>0</v>
      </c>
      <c r="AT18" s="2">
        <v>0</v>
      </c>
      <c r="AU18" s="3">
        <v>0</v>
      </c>
      <c r="AV18" s="2">
        <v>0</v>
      </c>
      <c r="AW18" s="2">
        <v>0</v>
      </c>
      <c r="AX18" s="10">
        <v>0</v>
      </c>
      <c r="AY18" s="9">
        <v>9</v>
      </c>
      <c r="AZ18" s="2">
        <v>12</v>
      </c>
      <c r="BA18" s="3">
        <v>57.14</v>
      </c>
      <c r="BB18" s="2">
        <v>279</v>
      </c>
      <c r="BC18" s="2">
        <v>234</v>
      </c>
      <c r="BD18" s="10">
        <v>45.61</v>
      </c>
      <c r="BE18" s="31">
        <f t="shared" si="0"/>
        <v>288</v>
      </c>
      <c r="BF18" s="32">
        <f t="shared" si="1"/>
        <v>246</v>
      </c>
      <c r="BG18" s="23">
        <f t="shared" si="2"/>
        <v>46.067415730337082</v>
      </c>
    </row>
    <row r="19" spans="2:59" x14ac:dyDescent="0.2">
      <c r="B19" s="7" t="s">
        <v>35</v>
      </c>
      <c r="C19" s="9">
        <v>5</v>
      </c>
      <c r="D19" s="2">
        <v>15</v>
      </c>
      <c r="E19" s="3">
        <v>75</v>
      </c>
      <c r="F19" s="2">
        <v>0</v>
      </c>
      <c r="G19" s="2">
        <v>0</v>
      </c>
      <c r="H19" s="10">
        <v>0</v>
      </c>
      <c r="I19" s="9">
        <v>6</v>
      </c>
      <c r="J19" s="2">
        <v>10</v>
      </c>
      <c r="K19" s="3">
        <v>62.5</v>
      </c>
      <c r="L19" s="2">
        <v>1</v>
      </c>
      <c r="M19" s="2">
        <v>0</v>
      </c>
      <c r="N19" s="10">
        <v>0</v>
      </c>
      <c r="O19" s="9">
        <v>5</v>
      </c>
      <c r="P19" s="2">
        <v>6</v>
      </c>
      <c r="Q19" s="3">
        <v>54.55</v>
      </c>
      <c r="R19" s="2">
        <v>1</v>
      </c>
      <c r="S19" s="2">
        <v>0</v>
      </c>
      <c r="T19" s="10">
        <v>0</v>
      </c>
      <c r="U19" s="9">
        <v>0</v>
      </c>
      <c r="V19" s="2">
        <v>1</v>
      </c>
      <c r="W19" s="3">
        <v>100</v>
      </c>
      <c r="X19" s="2">
        <v>0</v>
      </c>
      <c r="Y19" s="2">
        <v>0</v>
      </c>
      <c r="Z19" s="10">
        <v>0</v>
      </c>
      <c r="AA19" s="9">
        <v>1</v>
      </c>
      <c r="AB19" s="2">
        <v>0</v>
      </c>
      <c r="AC19" s="3">
        <v>0</v>
      </c>
      <c r="AD19" s="2">
        <v>0</v>
      </c>
      <c r="AE19" s="2">
        <v>0</v>
      </c>
      <c r="AF19" s="10">
        <v>0</v>
      </c>
      <c r="AG19" s="9">
        <v>0</v>
      </c>
      <c r="AH19" s="2">
        <v>0</v>
      </c>
      <c r="AI19" s="3">
        <v>0</v>
      </c>
      <c r="AJ19" s="2">
        <v>0</v>
      </c>
      <c r="AK19" s="2">
        <v>0</v>
      </c>
      <c r="AL19" s="10">
        <v>0</v>
      </c>
      <c r="AM19" s="9">
        <v>0</v>
      </c>
      <c r="AN19" s="2">
        <v>0</v>
      </c>
      <c r="AO19" s="3">
        <v>0</v>
      </c>
      <c r="AP19" s="2">
        <v>0</v>
      </c>
      <c r="AQ19" s="2">
        <v>0</v>
      </c>
      <c r="AR19" s="10">
        <v>0</v>
      </c>
      <c r="AS19" s="9">
        <v>0</v>
      </c>
      <c r="AT19" s="2">
        <v>0</v>
      </c>
      <c r="AU19" s="3">
        <v>0</v>
      </c>
      <c r="AV19" s="2">
        <v>0</v>
      </c>
      <c r="AW19" s="2">
        <v>0</v>
      </c>
      <c r="AX19" s="10">
        <v>0</v>
      </c>
      <c r="AY19" s="9">
        <v>17</v>
      </c>
      <c r="AZ19" s="2">
        <v>32</v>
      </c>
      <c r="BA19" s="3">
        <v>65.31</v>
      </c>
      <c r="BB19" s="2">
        <v>2</v>
      </c>
      <c r="BC19" s="2">
        <v>0</v>
      </c>
      <c r="BD19" s="10">
        <v>0</v>
      </c>
      <c r="BE19" s="31">
        <f t="shared" si="0"/>
        <v>19</v>
      </c>
      <c r="BF19" s="32">
        <f t="shared" si="1"/>
        <v>32</v>
      </c>
      <c r="BG19" s="23">
        <f t="shared" si="2"/>
        <v>62.745098039215684</v>
      </c>
    </row>
    <row r="20" spans="2:59" x14ac:dyDescent="0.2">
      <c r="B20" s="7" t="s">
        <v>37</v>
      </c>
      <c r="C20" s="9">
        <v>2</v>
      </c>
      <c r="D20" s="2">
        <v>3</v>
      </c>
      <c r="E20" s="3">
        <v>60</v>
      </c>
      <c r="F20" s="2">
        <v>0</v>
      </c>
      <c r="G20" s="2">
        <v>0</v>
      </c>
      <c r="H20" s="10">
        <v>0</v>
      </c>
      <c r="I20" s="9">
        <v>7</v>
      </c>
      <c r="J20" s="2">
        <v>9</v>
      </c>
      <c r="K20" s="3">
        <v>56.25</v>
      </c>
      <c r="L20" s="2">
        <v>0</v>
      </c>
      <c r="M20" s="2">
        <v>2</v>
      </c>
      <c r="N20" s="10">
        <v>100</v>
      </c>
      <c r="O20" s="9">
        <v>2</v>
      </c>
      <c r="P20" s="2">
        <v>7</v>
      </c>
      <c r="Q20" s="3">
        <v>77.78</v>
      </c>
      <c r="R20" s="2">
        <v>1</v>
      </c>
      <c r="S20" s="2">
        <v>0</v>
      </c>
      <c r="T20" s="10">
        <v>0</v>
      </c>
      <c r="U20" s="9">
        <v>0</v>
      </c>
      <c r="V20" s="2">
        <v>2</v>
      </c>
      <c r="W20" s="3">
        <v>100</v>
      </c>
      <c r="X20" s="2">
        <v>1</v>
      </c>
      <c r="Y20" s="2">
        <v>0</v>
      </c>
      <c r="Z20" s="10">
        <v>0</v>
      </c>
      <c r="AA20" s="9">
        <v>0</v>
      </c>
      <c r="AB20" s="2">
        <v>0</v>
      </c>
      <c r="AC20" s="3">
        <v>0</v>
      </c>
      <c r="AD20" s="2">
        <v>0</v>
      </c>
      <c r="AE20" s="2">
        <v>0</v>
      </c>
      <c r="AF20" s="10">
        <v>0</v>
      </c>
      <c r="AG20" s="9">
        <v>0</v>
      </c>
      <c r="AH20" s="2">
        <v>0</v>
      </c>
      <c r="AI20" s="3">
        <v>0</v>
      </c>
      <c r="AJ20" s="2">
        <v>0</v>
      </c>
      <c r="AK20" s="2">
        <v>0</v>
      </c>
      <c r="AL20" s="10">
        <v>0</v>
      </c>
      <c r="AM20" s="9">
        <v>0</v>
      </c>
      <c r="AN20" s="2">
        <v>0</v>
      </c>
      <c r="AO20" s="3">
        <v>0</v>
      </c>
      <c r="AP20" s="2">
        <v>0</v>
      </c>
      <c r="AQ20" s="2">
        <v>0</v>
      </c>
      <c r="AR20" s="10">
        <v>0</v>
      </c>
      <c r="AS20" s="9">
        <v>0</v>
      </c>
      <c r="AT20" s="2">
        <v>0</v>
      </c>
      <c r="AU20" s="3">
        <v>0</v>
      </c>
      <c r="AV20" s="2">
        <v>0</v>
      </c>
      <c r="AW20" s="2">
        <v>0</v>
      </c>
      <c r="AX20" s="10">
        <v>0</v>
      </c>
      <c r="AY20" s="9">
        <v>11</v>
      </c>
      <c r="AZ20" s="2">
        <v>21</v>
      </c>
      <c r="BA20" s="3">
        <v>65.62</v>
      </c>
      <c r="BB20" s="2">
        <v>2</v>
      </c>
      <c r="BC20" s="2">
        <v>2</v>
      </c>
      <c r="BD20" s="10">
        <v>50</v>
      </c>
      <c r="BE20" s="31">
        <f t="shared" si="0"/>
        <v>13</v>
      </c>
      <c r="BF20" s="32">
        <f t="shared" si="1"/>
        <v>23</v>
      </c>
      <c r="BG20" s="23">
        <f t="shared" si="2"/>
        <v>63.888888888888886</v>
      </c>
    </row>
    <row r="21" spans="2:59" x14ac:dyDescent="0.2">
      <c r="B21" s="7" t="s">
        <v>38</v>
      </c>
      <c r="C21" s="9">
        <v>0</v>
      </c>
      <c r="D21" s="2">
        <v>3</v>
      </c>
      <c r="E21" s="3">
        <v>100</v>
      </c>
      <c r="F21" s="2">
        <v>0</v>
      </c>
      <c r="G21" s="2">
        <v>1</v>
      </c>
      <c r="H21" s="10">
        <v>100</v>
      </c>
      <c r="I21" s="9">
        <v>4</v>
      </c>
      <c r="J21" s="2">
        <v>7</v>
      </c>
      <c r="K21" s="3">
        <v>63.64</v>
      </c>
      <c r="L21" s="2">
        <v>1</v>
      </c>
      <c r="M21" s="2">
        <v>2</v>
      </c>
      <c r="N21" s="10">
        <v>66.67</v>
      </c>
      <c r="O21" s="9">
        <v>3</v>
      </c>
      <c r="P21" s="2">
        <v>6</v>
      </c>
      <c r="Q21" s="3">
        <v>66.67</v>
      </c>
      <c r="R21" s="2">
        <v>2</v>
      </c>
      <c r="S21" s="2">
        <v>1</v>
      </c>
      <c r="T21" s="10">
        <v>33.33</v>
      </c>
      <c r="U21" s="9">
        <v>2</v>
      </c>
      <c r="V21" s="2">
        <v>3</v>
      </c>
      <c r="W21" s="3">
        <v>60</v>
      </c>
      <c r="X21" s="2">
        <v>2</v>
      </c>
      <c r="Y21" s="2">
        <v>3</v>
      </c>
      <c r="Z21" s="10">
        <v>60</v>
      </c>
      <c r="AA21" s="9">
        <v>0</v>
      </c>
      <c r="AB21" s="2">
        <v>0</v>
      </c>
      <c r="AC21" s="3">
        <v>0</v>
      </c>
      <c r="AD21" s="2">
        <v>0</v>
      </c>
      <c r="AE21" s="2">
        <v>1</v>
      </c>
      <c r="AF21" s="10">
        <v>100</v>
      </c>
      <c r="AG21" s="9">
        <v>0</v>
      </c>
      <c r="AH21" s="2">
        <v>0</v>
      </c>
      <c r="AI21" s="3">
        <v>0</v>
      </c>
      <c r="AJ21" s="2">
        <v>0</v>
      </c>
      <c r="AK21" s="2">
        <v>0</v>
      </c>
      <c r="AL21" s="10">
        <v>0</v>
      </c>
      <c r="AM21" s="9">
        <v>0</v>
      </c>
      <c r="AN21" s="2">
        <v>0</v>
      </c>
      <c r="AO21" s="3">
        <v>0</v>
      </c>
      <c r="AP21" s="2">
        <v>0</v>
      </c>
      <c r="AQ21" s="2">
        <v>0</v>
      </c>
      <c r="AR21" s="10">
        <v>0</v>
      </c>
      <c r="AS21" s="9">
        <v>0</v>
      </c>
      <c r="AT21" s="2">
        <v>0</v>
      </c>
      <c r="AU21" s="3">
        <v>0</v>
      </c>
      <c r="AV21" s="2">
        <v>0</v>
      </c>
      <c r="AW21" s="2">
        <v>0</v>
      </c>
      <c r="AX21" s="10">
        <v>0</v>
      </c>
      <c r="AY21" s="9">
        <v>9</v>
      </c>
      <c r="AZ21" s="2">
        <v>19</v>
      </c>
      <c r="BA21" s="3">
        <v>67.86</v>
      </c>
      <c r="BB21" s="2">
        <v>5</v>
      </c>
      <c r="BC21" s="2">
        <v>8</v>
      </c>
      <c r="BD21" s="10">
        <v>61.54</v>
      </c>
      <c r="BE21" s="31">
        <f t="shared" si="0"/>
        <v>14</v>
      </c>
      <c r="BF21" s="32">
        <f t="shared" si="1"/>
        <v>27</v>
      </c>
      <c r="BG21" s="23">
        <f t="shared" si="2"/>
        <v>65.853658536585371</v>
      </c>
    </row>
    <row r="22" spans="2:59" x14ac:dyDescent="0.2">
      <c r="B22" s="7" t="s">
        <v>39</v>
      </c>
      <c r="C22" s="9">
        <v>6</v>
      </c>
      <c r="D22" s="2">
        <v>9</v>
      </c>
      <c r="E22" s="3">
        <v>60</v>
      </c>
      <c r="F22" s="2">
        <v>1</v>
      </c>
      <c r="G22" s="2">
        <v>2</v>
      </c>
      <c r="H22" s="10">
        <v>66.67</v>
      </c>
      <c r="I22" s="9">
        <v>51</v>
      </c>
      <c r="J22" s="2">
        <v>88</v>
      </c>
      <c r="K22" s="3">
        <v>63.31</v>
      </c>
      <c r="L22" s="2">
        <v>28</v>
      </c>
      <c r="M22" s="2">
        <v>52</v>
      </c>
      <c r="N22" s="10">
        <v>65</v>
      </c>
      <c r="O22" s="9">
        <v>131</v>
      </c>
      <c r="P22" s="2">
        <v>192</v>
      </c>
      <c r="Q22" s="3">
        <v>59.44</v>
      </c>
      <c r="R22" s="2">
        <v>163</v>
      </c>
      <c r="S22" s="2">
        <v>140</v>
      </c>
      <c r="T22" s="10">
        <v>46.2</v>
      </c>
      <c r="U22" s="9">
        <v>52</v>
      </c>
      <c r="V22" s="2">
        <v>64</v>
      </c>
      <c r="W22" s="3">
        <v>55.17</v>
      </c>
      <c r="X22" s="2">
        <v>61</v>
      </c>
      <c r="Y22" s="2">
        <v>57</v>
      </c>
      <c r="Z22" s="10">
        <v>48.31</v>
      </c>
      <c r="AA22" s="9">
        <v>12</v>
      </c>
      <c r="AB22" s="2">
        <v>9</v>
      </c>
      <c r="AC22" s="3">
        <v>42.86</v>
      </c>
      <c r="AD22" s="2">
        <v>25</v>
      </c>
      <c r="AE22" s="2">
        <v>11</v>
      </c>
      <c r="AF22" s="10">
        <v>30.56</v>
      </c>
      <c r="AG22" s="9">
        <v>0</v>
      </c>
      <c r="AH22" s="2">
        <v>2</v>
      </c>
      <c r="AI22" s="3">
        <v>100</v>
      </c>
      <c r="AJ22" s="2">
        <v>4</v>
      </c>
      <c r="AK22" s="2">
        <v>1</v>
      </c>
      <c r="AL22" s="10">
        <v>20</v>
      </c>
      <c r="AM22" s="9">
        <v>3</v>
      </c>
      <c r="AN22" s="2">
        <v>0</v>
      </c>
      <c r="AO22" s="3">
        <v>0</v>
      </c>
      <c r="AP22" s="2">
        <v>4</v>
      </c>
      <c r="AQ22" s="2">
        <v>0</v>
      </c>
      <c r="AR22" s="10">
        <v>0</v>
      </c>
      <c r="AS22" s="9">
        <v>8</v>
      </c>
      <c r="AT22" s="2">
        <v>3</v>
      </c>
      <c r="AU22" s="3">
        <v>27.27</v>
      </c>
      <c r="AV22" s="2">
        <v>4</v>
      </c>
      <c r="AW22" s="2">
        <v>1</v>
      </c>
      <c r="AX22" s="10">
        <v>20</v>
      </c>
      <c r="AY22" s="9">
        <v>263</v>
      </c>
      <c r="AZ22" s="2">
        <v>367</v>
      </c>
      <c r="BA22" s="3">
        <v>58.25</v>
      </c>
      <c r="BB22" s="2">
        <v>290</v>
      </c>
      <c r="BC22" s="2">
        <v>264</v>
      </c>
      <c r="BD22" s="10">
        <v>47.65</v>
      </c>
      <c r="BE22" s="31">
        <f t="shared" si="0"/>
        <v>553</v>
      </c>
      <c r="BF22" s="32">
        <f t="shared" si="1"/>
        <v>631</v>
      </c>
      <c r="BG22" s="23">
        <f t="shared" si="2"/>
        <v>53.293918918918912</v>
      </c>
    </row>
    <row r="23" spans="2:59" x14ac:dyDescent="0.2">
      <c r="B23" s="7" t="s">
        <v>40</v>
      </c>
      <c r="C23" s="9">
        <v>0</v>
      </c>
      <c r="D23" s="2">
        <v>2</v>
      </c>
      <c r="E23" s="3">
        <v>100</v>
      </c>
      <c r="F23" s="2">
        <v>0</v>
      </c>
      <c r="G23" s="2">
        <v>1</v>
      </c>
      <c r="H23" s="10">
        <v>100</v>
      </c>
      <c r="I23" s="9">
        <v>5</v>
      </c>
      <c r="J23" s="2">
        <v>7</v>
      </c>
      <c r="K23" s="3">
        <v>58.33</v>
      </c>
      <c r="L23" s="2">
        <v>1</v>
      </c>
      <c r="M23" s="2">
        <v>10</v>
      </c>
      <c r="N23" s="10">
        <v>90.91</v>
      </c>
      <c r="O23" s="9">
        <v>4</v>
      </c>
      <c r="P23" s="2">
        <v>13</v>
      </c>
      <c r="Q23" s="3">
        <v>76.47</v>
      </c>
      <c r="R23" s="2">
        <v>5</v>
      </c>
      <c r="S23" s="2">
        <v>12</v>
      </c>
      <c r="T23" s="10">
        <v>70.59</v>
      </c>
      <c r="U23" s="9">
        <v>1</v>
      </c>
      <c r="V23" s="2">
        <v>5</v>
      </c>
      <c r="W23" s="3">
        <v>83.33</v>
      </c>
      <c r="X23" s="2">
        <v>0</v>
      </c>
      <c r="Y23" s="2">
        <v>6</v>
      </c>
      <c r="Z23" s="10">
        <v>100</v>
      </c>
      <c r="AA23" s="9">
        <v>0</v>
      </c>
      <c r="AB23" s="2">
        <v>5</v>
      </c>
      <c r="AC23" s="3">
        <v>100</v>
      </c>
      <c r="AD23" s="2">
        <v>1</v>
      </c>
      <c r="AE23" s="2">
        <v>2</v>
      </c>
      <c r="AF23" s="10">
        <v>66.67</v>
      </c>
      <c r="AG23" s="9">
        <v>0</v>
      </c>
      <c r="AH23" s="2">
        <v>0</v>
      </c>
      <c r="AI23" s="3">
        <v>0</v>
      </c>
      <c r="AJ23" s="2">
        <v>0</v>
      </c>
      <c r="AK23" s="2">
        <v>0</v>
      </c>
      <c r="AL23" s="10">
        <v>0</v>
      </c>
      <c r="AM23" s="9">
        <v>0</v>
      </c>
      <c r="AN23" s="2">
        <v>0</v>
      </c>
      <c r="AO23" s="3">
        <v>0</v>
      </c>
      <c r="AP23" s="2">
        <v>0</v>
      </c>
      <c r="AQ23" s="2">
        <v>0</v>
      </c>
      <c r="AR23" s="10">
        <v>0</v>
      </c>
      <c r="AS23" s="9">
        <v>0</v>
      </c>
      <c r="AT23" s="2">
        <v>0</v>
      </c>
      <c r="AU23" s="3">
        <v>0</v>
      </c>
      <c r="AV23" s="2">
        <v>0</v>
      </c>
      <c r="AW23" s="2">
        <v>0</v>
      </c>
      <c r="AX23" s="10">
        <v>0</v>
      </c>
      <c r="AY23" s="9">
        <v>10</v>
      </c>
      <c r="AZ23" s="2">
        <v>32</v>
      </c>
      <c r="BA23" s="3">
        <v>76.19</v>
      </c>
      <c r="BB23" s="2">
        <v>7</v>
      </c>
      <c r="BC23" s="2">
        <v>31</v>
      </c>
      <c r="BD23" s="10">
        <v>81.58</v>
      </c>
      <c r="BE23" s="31">
        <f t="shared" si="0"/>
        <v>17</v>
      </c>
      <c r="BF23" s="32">
        <f t="shared" si="1"/>
        <v>63</v>
      </c>
      <c r="BG23" s="23">
        <f t="shared" si="2"/>
        <v>78.75</v>
      </c>
    </row>
    <row r="24" spans="2:59" x14ac:dyDescent="0.2">
      <c r="B24" s="7" t="s">
        <v>41</v>
      </c>
      <c r="C24" s="9">
        <v>0</v>
      </c>
      <c r="D24" s="2">
        <v>1</v>
      </c>
      <c r="E24" s="3">
        <v>100</v>
      </c>
      <c r="F24" s="2">
        <v>0</v>
      </c>
      <c r="G24" s="2">
        <v>0</v>
      </c>
      <c r="H24" s="10">
        <v>0</v>
      </c>
      <c r="I24" s="9">
        <v>1</v>
      </c>
      <c r="J24" s="2">
        <v>0</v>
      </c>
      <c r="K24" s="3">
        <v>0</v>
      </c>
      <c r="L24" s="2">
        <v>0</v>
      </c>
      <c r="M24" s="2">
        <v>2</v>
      </c>
      <c r="N24" s="10">
        <v>100</v>
      </c>
      <c r="O24" s="9">
        <v>2</v>
      </c>
      <c r="P24" s="2">
        <v>6</v>
      </c>
      <c r="Q24" s="3">
        <v>75</v>
      </c>
      <c r="R24" s="2">
        <v>0</v>
      </c>
      <c r="S24" s="2">
        <v>2</v>
      </c>
      <c r="T24" s="10">
        <v>100</v>
      </c>
      <c r="U24" s="9">
        <v>0</v>
      </c>
      <c r="V24" s="2">
        <v>3</v>
      </c>
      <c r="W24" s="3">
        <v>100</v>
      </c>
      <c r="X24" s="2">
        <v>2</v>
      </c>
      <c r="Y24" s="2">
        <v>2</v>
      </c>
      <c r="Z24" s="10">
        <v>50</v>
      </c>
      <c r="AA24" s="9">
        <v>0</v>
      </c>
      <c r="AB24" s="2">
        <v>0</v>
      </c>
      <c r="AC24" s="3">
        <v>0</v>
      </c>
      <c r="AD24" s="2">
        <v>1</v>
      </c>
      <c r="AE24" s="2">
        <v>1</v>
      </c>
      <c r="AF24" s="10">
        <v>50</v>
      </c>
      <c r="AG24" s="9">
        <v>0</v>
      </c>
      <c r="AH24" s="2">
        <v>0</v>
      </c>
      <c r="AI24" s="3">
        <v>0</v>
      </c>
      <c r="AJ24" s="2">
        <v>0</v>
      </c>
      <c r="AK24" s="2">
        <v>0</v>
      </c>
      <c r="AL24" s="10">
        <v>0</v>
      </c>
      <c r="AM24" s="9">
        <v>0</v>
      </c>
      <c r="AN24" s="2">
        <v>0</v>
      </c>
      <c r="AO24" s="3">
        <v>0</v>
      </c>
      <c r="AP24" s="2">
        <v>0</v>
      </c>
      <c r="AQ24" s="2">
        <v>0</v>
      </c>
      <c r="AR24" s="10">
        <v>0</v>
      </c>
      <c r="AS24" s="9">
        <v>0</v>
      </c>
      <c r="AT24" s="2">
        <v>0</v>
      </c>
      <c r="AU24" s="3">
        <v>0</v>
      </c>
      <c r="AV24" s="2">
        <v>0</v>
      </c>
      <c r="AW24" s="2">
        <v>0</v>
      </c>
      <c r="AX24" s="10">
        <v>0</v>
      </c>
      <c r="AY24" s="9">
        <v>3</v>
      </c>
      <c r="AZ24" s="2">
        <v>10</v>
      </c>
      <c r="BA24" s="3">
        <v>76.92</v>
      </c>
      <c r="BB24" s="2">
        <v>3</v>
      </c>
      <c r="BC24" s="2">
        <v>7</v>
      </c>
      <c r="BD24" s="10">
        <v>70</v>
      </c>
      <c r="BE24" s="31">
        <f t="shared" si="0"/>
        <v>6</v>
      </c>
      <c r="BF24" s="32">
        <f t="shared" si="1"/>
        <v>17</v>
      </c>
      <c r="BG24" s="23">
        <f t="shared" si="2"/>
        <v>73.91304347826086</v>
      </c>
    </row>
    <row r="25" spans="2:59" x14ac:dyDescent="0.2">
      <c r="B25" s="7" t="s">
        <v>42</v>
      </c>
      <c r="C25" s="9">
        <v>0</v>
      </c>
      <c r="D25" s="2">
        <v>2</v>
      </c>
      <c r="E25" s="3">
        <v>100</v>
      </c>
      <c r="F25" s="2">
        <v>0</v>
      </c>
      <c r="G25" s="2">
        <v>0</v>
      </c>
      <c r="H25" s="10">
        <v>0</v>
      </c>
      <c r="I25" s="9">
        <v>4</v>
      </c>
      <c r="J25" s="2">
        <v>12</v>
      </c>
      <c r="K25" s="3">
        <v>75</v>
      </c>
      <c r="L25" s="2">
        <v>13</v>
      </c>
      <c r="M25" s="2">
        <v>11</v>
      </c>
      <c r="N25" s="10">
        <v>45.83</v>
      </c>
      <c r="O25" s="9">
        <v>17</v>
      </c>
      <c r="P25" s="2">
        <v>19</v>
      </c>
      <c r="Q25" s="3">
        <v>52.78</v>
      </c>
      <c r="R25" s="2">
        <v>29</v>
      </c>
      <c r="S25" s="2">
        <v>22</v>
      </c>
      <c r="T25" s="10">
        <v>43.14</v>
      </c>
      <c r="U25" s="9">
        <v>6</v>
      </c>
      <c r="V25" s="2">
        <v>5</v>
      </c>
      <c r="W25" s="3">
        <v>45.45</v>
      </c>
      <c r="X25" s="2">
        <v>23</v>
      </c>
      <c r="Y25" s="2">
        <v>13</v>
      </c>
      <c r="Z25" s="10">
        <v>36.11</v>
      </c>
      <c r="AA25" s="9">
        <v>2</v>
      </c>
      <c r="AB25" s="2">
        <v>1</v>
      </c>
      <c r="AC25" s="3">
        <v>33.33</v>
      </c>
      <c r="AD25" s="2">
        <v>6</v>
      </c>
      <c r="AE25" s="2">
        <v>5</v>
      </c>
      <c r="AF25" s="10">
        <v>45.45</v>
      </c>
      <c r="AG25" s="9">
        <v>0</v>
      </c>
      <c r="AH25" s="2">
        <v>0</v>
      </c>
      <c r="AI25" s="3">
        <v>0</v>
      </c>
      <c r="AJ25" s="2">
        <v>0</v>
      </c>
      <c r="AK25" s="2">
        <v>0</v>
      </c>
      <c r="AL25" s="10">
        <v>0</v>
      </c>
      <c r="AM25" s="9">
        <v>5</v>
      </c>
      <c r="AN25" s="2">
        <v>2</v>
      </c>
      <c r="AO25" s="3">
        <v>28.57</v>
      </c>
      <c r="AP25" s="2">
        <v>0</v>
      </c>
      <c r="AQ25" s="2">
        <v>0</v>
      </c>
      <c r="AR25" s="10">
        <v>0</v>
      </c>
      <c r="AS25" s="9">
        <v>0</v>
      </c>
      <c r="AT25" s="2">
        <v>0</v>
      </c>
      <c r="AU25" s="3">
        <v>0</v>
      </c>
      <c r="AV25" s="2">
        <v>0</v>
      </c>
      <c r="AW25" s="2">
        <v>0</v>
      </c>
      <c r="AX25" s="10">
        <v>0</v>
      </c>
      <c r="AY25" s="9">
        <v>34</v>
      </c>
      <c r="AZ25" s="2">
        <v>41</v>
      </c>
      <c r="BA25" s="3">
        <v>54.67</v>
      </c>
      <c r="BB25" s="2">
        <v>71</v>
      </c>
      <c r="BC25" s="2">
        <v>51</v>
      </c>
      <c r="BD25" s="10">
        <v>41.8</v>
      </c>
      <c r="BE25" s="31">
        <f t="shared" si="0"/>
        <v>105</v>
      </c>
      <c r="BF25" s="32">
        <f t="shared" si="1"/>
        <v>92</v>
      </c>
      <c r="BG25" s="23">
        <f t="shared" si="2"/>
        <v>46.700507614213201</v>
      </c>
    </row>
    <row r="26" spans="2:59" x14ac:dyDescent="0.2">
      <c r="B26" s="7" t="s">
        <v>43</v>
      </c>
      <c r="C26" s="9">
        <v>2</v>
      </c>
      <c r="D26" s="2">
        <v>8</v>
      </c>
      <c r="E26" s="3">
        <v>80</v>
      </c>
      <c r="F26" s="2">
        <v>0</v>
      </c>
      <c r="G26" s="2">
        <v>1</v>
      </c>
      <c r="H26" s="10">
        <v>100</v>
      </c>
      <c r="I26" s="9">
        <v>6</v>
      </c>
      <c r="J26" s="2">
        <v>16</v>
      </c>
      <c r="K26" s="3">
        <v>72.73</v>
      </c>
      <c r="L26" s="2">
        <v>1</v>
      </c>
      <c r="M26" s="2">
        <v>1</v>
      </c>
      <c r="N26" s="10">
        <v>50</v>
      </c>
      <c r="O26" s="9">
        <v>9</v>
      </c>
      <c r="P26" s="2">
        <v>5</v>
      </c>
      <c r="Q26" s="3">
        <v>35.71</v>
      </c>
      <c r="R26" s="2">
        <v>1</v>
      </c>
      <c r="S26" s="2">
        <v>5</v>
      </c>
      <c r="T26" s="10">
        <v>83.33</v>
      </c>
      <c r="U26" s="9">
        <v>3</v>
      </c>
      <c r="V26" s="2">
        <v>1</v>
      </c>
      <c r="W26" s="3">
        <v>25</v>
      </c>
      <c r="X26" s="2">
        <v>0</v>
      </c>
      <c r="Y26" s="2">
        <v>0</v>
      </c>
      <c r="Z26" s="10">
        <v>0</v>
      </c>
      <c r="AA26" s="9">
        <v>1</v>
      </c>
      <c r="AB26" s="2">
        <v>0</v>
      </c>
      <c r="AC26" s="3">
        <v>0</v>
      </c>
      <c r="AD26" s="2">
        <v>1</v>
      </c>
      <c r="AE26" s="2">
        <v>2</v>
      </c>
      <c r="AF26" s="10">
        <v>66.67</v>
      </c>
      <c r="AG26" s="9">
        <v>0</v>
      </c>
      <c r="AH26" s="2">
        <v>0</v>
      </c>
      <c r="AI26" s="3">
        <v>0</v>
      </c>
      <c r="AJ26" s="2">
        <v>1</v>
      </c>
      <c r="AK26" s="2">
        <v>1</v>
      </c>
      <c r="AL26" s="10">
        <v>50</v>
      </c>
      <c r="AM26" s="9">
        <v>0</v>
      </c>
      <c r="AN26" s="2">
        <v>0</v>
      </c>
      <c r="AO26" s="3">
        <v>0</v>
      </c>
      <c r="AP26" s="2">
        <v>0</v>
      </c>
      <c r="AQ26" s="2">
        <v>0</v>
      </c>
      <c r="AR26" s="10">
        <v>0</v>
      </c>
      <c r="AS26" s="9">
        <v>0</v>
      </c>
      <c r="AT26" s="2">
        <v>0</v>
      </c>
      <c r="AU26" s="3">
        <v>0</v>
      </c>
      <c r="AV26" s="2">
        <v>0</v>
      </c>
      <c r="AW26" s="2">
        <v>0</v>
      </c>
      <c r="AX26" s="10">
        <v>0</v>
      </c>
      <c r="AY26" s="9">
        <v>21</v>
      </c>
      <c r="AZ26" s="2">
        <v>30</v>
      </c>
      <c r="BA26" s="3">
        <v>58.82</v>
      </c>
      <c r="BB26" s="2">
        <v>4</v>
      </c>
      <c r="BC26" s="2">
        <v>10</v>
      </c>
      <c r="BD26" s="10">
        <v>71.430000000000007</v>
      </c>
      <c r="BE26" s="31">
        <f t="shared" si="0"/>
        <v>25</v>
      </c>
      <c r="BF26" s="32">
        <f t="shared" si="1"/>
        <v>40</v>
      </c>
      <c r="BG26" s="23">
        <f t="shared" si="2"/>
        <v>61.53846153846154</v>
      </c>
    </row>
    <row r="27" spans="2:59" x14ac:dyDescent="0.2">
      <c r="B27" s="7" t="s">
        <v>44</v>
      </c>
      <c r="C27" s="9">
        <v>0</v>
      </c>
      <c r="D27" s="2">
        <v>0</v>
      </c>
      <c r="E27" s="3">
        <v>0</v>
      </c>
      <c r="F27" s="2">
        <v>0</v>
      </c>
      <c r="G27" s="2">
        <v>0</v>
      </c>
      <c r="H27" s="10">
        <v>0</v>
      </c>
      <c r="I27" s="9">
        <v>5</v>
      </c>
      <c r="J27" s="2">
        <v>15</v>
      </c>
      <c r="K27" s="3">
        <v>75</v>
      </c>
      <c r="L27" s="2">
        <v>0</v>
      </c>
      <c r="M27" s="2">
        <v>0</v>
      </c>
      <c r="N27" s="10">
        <v>0</v>
      </c>
      <c r="O27" s="9">
        <v>1</v>
      </c>
      <c r="P27" s="2">
        <v>3</v>
      </c>
      <c r="Q27" s="3">
        <v>75</v>
      </c>
      <c r="R27" s="2">
        <v>0</v>
      </c>
      <c r="S27" s="2">
        <v>0</v>
      </c>
      <c r="T27" s="10">
        <v>0</v>
      </c>
      <c r="U27" s="9">
        <v>0</v>
      </c>
      <c r="V27" s="2">
        <v>0</v>
      </c>
      <c r="W27" s="3">
        <v>0</v>
      </c>
      <c r="X27" s="2">
        <v>0</v>
      </c>
      <c r="Y27" s="2">
        <v>0</v>
      </c>
      <c r="Z27" s="10">
        <v>0</v>
      </c>
      <c r="AA27" s="9">
        <v>0</v>
      </c>
      <c r="AB27" s="2">
        <v>0</v>
      </c>
      <c r="AC27" s="3">
        <v>0</v>
      </c>
      <c r="AD27" s="2">
        <v>0</v>
      </c>
      <c r="AE27" s="2">
        <v>0</v>
      </c>
      <c r="AF27" s="10">
        <v>0</v>
      </c>
      <c r="AG27" s="9">
        <v>1</v>
      </c>
      <c r="AH27" s="2">
        <v>0</v>
      </c>
      <c r="AI27" s="3">
        <v>0</v>
      </c>
      <c r="AJ27" s="2">
        <v>0</v>
      </c>
      <c r="AK27" s="2">
        <v>0</v>
      </c>
      <c r="AL27" s="10">
        <v>0</v>
      </c>
      <c r="AM27" s="9">
        <v>0</v>
      </c>
      <c r="AN27" s="2">
        <v>0</v>
      </c>
      <c r="AO27" s="3">
        <v>0</v>
      </c>
      <c r="AP27" s="2">
        <v>0</v>
      </c>
      <c r="AQ27" s="2">
        <v>0</v>
      </c>
      <c r="AR27" s="10">
        <v>0</v>
      </c>
      <c r="AS27" s="9">
        <v>0</v>
      </c>
      <c r="AT27" s="2">
        <v>0</v>
      </c>
      <c r="AU27" s="3">
        <v>0</v>
      </c>
      <c r="AV27" s="2">
        <v>0</v>
      </c>
      <c r="AW27" s="2">
        <v>0</v>
      </c>
      <c r="AX27" s="10">
        <v>0</v>
      </c>
      <c r="AY27" s="9">
        <v>7</v>
      </c>
      <c r="AZ27" s="2">
        <v>18</v>
      </c>
      <c r="BA27" s="3">
        <v>72</v>
      </c>
      <c r="BB27" s="2">
        <v>0</v>
      </c>
      <c r="BC27" s="2">
        <v>0</v>
      </c>
      <c r="BD27" s="10">
        <v>0</v>
      </c>
      <c r="BE27" s="31">
        <f t="shared" si="0"/>
        <v>7</v>
      </c>
      <c r="BF27" s="32">
        <f t="shared" si="1"/>
        <v>18</v>
      </c>
      <c r="BG27" s="23">
        <f t="shared" si="2"/>
        <v>72</v>
      </c>
    </row>
    <row r="28" spans="2:59" x14ac:dyDescent="0.2">
      <c r="B28" s="7" t="s">
        <v>45</v>
      </c>
      <c r="C28" s="9">
        <v>0</v>
      </c>
      <c r="D28" s="2">
        <v>0</v>
      </c>
      <c r="E28" s="3">
        <v>0</v>
      </c>
      <c r="F28" s="2">
        <v>1</v>
      </c>
      <c r="G28" s="2">
        <v>0</v>
      </c>
      <c r="H28" s="10">
        <v>0</v>
      </c>
      <c r="I28" s="9">
        <v>1</v>
      </c>
      <c r="J28" s="2">
        <v>3</v>
      </c>
      <c r="K28" s="3">
        <v>75</v>
      </c>
      <c r="L28" s="2">
        <v>3</v>
      </c>
      <c r="M28" s="2">
        <v>7</v>
      </c>
      <c r="N28" s="10">
        <v>70</v>
      </c>
      <c r="O28" s="9">
        <v>3</v>
      </c>
      <c r="P28" s="2">
        <v>9</v>
      </c>
      <c r="Q28" s="3">
        <v>75</v>
      </c>
      <c r="R28" s="2">
        <v>11</v>
      </c>
      <c r="S28" s="2">
        <v>16</v>
      </c>
      <c r="T28" s="10">
        <v>59.26</v>
      </c>
      <c r="U28" s="9">
        <v>2</v>
      </c>
      <c r="V28" s="2">
        <v>5</v>
      </c>
      <c r="W28" s="3">
        <v>71.430000000000007</v>
      </c>
      <c r="X28" s="2">
        <v>6</v>
      </c>
      <c r="Y28" s="2">
        <v>8</v>
      </c>
      <c r="Z28" s="10">
        <v>57.14</v>
      </c>
      <c r="AA28" s="9">
        <v>1</v>
      </c>
      <c r="AB28" s="2">
        <v>1</v>
      </c>
      <c r="AC28" s="3">
        <v>50</v>
      </c>
      <c r="AD28" s="2">
        <v>2</v>
      </c>
      <c r="AE28" s="2">
        <v>0</v>
      </c>
      <c r="AF28" s="10">
        <v>0</v>
      </c>
      <c r="AG28" s="9">
        <v>0</v>
      </c>
      <c r="AH28" s="2">
        <v>0</v>
      </c>
      <c r="AI28" s="3">
        <v>0</v>
      </c>
      <c r="AJ28" s="2">
        <v>1</v>
      </c>
      <c r="AK28" s="2">
        <v>1</v>
      </c>
      <c r="AL28" s="10">
        <v>50</v>
      </c>
      <c r="AM28" s="9">
        <v>0</v>
      </c>
      <c r="AN28" s="2">
        <v>1</v>
      </c>
      <c r="AO28" s="3">
        <v>100</v>
      </c>
      <c r="AP28" s="2">
        <v>0</v>
      </c>
      <c r="AQ28" s="2">
        <v>0</v>
      </c>
      <c r="AR28" s="10">
        <v>0</v>
      </c>
      <c r="AS28" s="9">
        <v>0</v>
      </c>
      <c r="AT28" s="2">
        <v>0</v>
      </c>
      <c r="AU28" s="3">
        <v>0</v>
      </c>
      <c r="AV28" s="2">
        <v>0</v>
      </c>
      <c r="AW28" s="2">
        <v>0</v>
      </c>
      <c r="AX28" s="10">
        <v>0</v>
      </c>
      <c r="AY28" s="9">
        <v>7</v>
      </c>
      <c r="AZ28" s="2">
        <v>19</v>
      </c>
      <c r="BA28" s="3">
        <v>73.08</v>
      </c>
      <c r="BB28" s="2">
        <v>24</v>
      </c>
      <c r="BC28" s="2">
        <v>32</v>
      </c>
      <c r="BD28" s="10">
        <v>57.14</v>
      </c>
      <c r="BE28" s="31">
        <f t="shared" si="0"/>
        <v>31</v>
      </c>
      <c r="BF28" s="32">
        <f t="shared" si="1"/>
        <v>51</v>
      </c>
      <c r="BG28" s="23">
        <f t="shared" si="2"/>
        <v>62.195121951219512</v>
      </c>
    </row>
    <row r="29" spans="2:59" x14ac:dyDescent="0.2">
      <c r="B29" s="7" t="s">
        <v>46</v>
      </c>
      <c r="C29" s="9">
        <v>0</v>
      </c>
      <c r="D29" s="2">
        <v>1</v>
      </c>
      <c r="E29" s="3">
        <v>100</v>
      </c>
      <c r="F29" s="2">
        <v>0</v>
      </c>
      <c r="G29" s="2">
        <v>0</v>
      </c>
      <c r="H29" s="10">
        <v>0</v>
      </c>
      <c r="I29" s="9">
        <v>6</v>
      </c>
      <c r="J29" s="2">
        <v>13</v>
      </c>
      <c r="K29" s="3">
        <v>68.42</v>
      </c>
      <c r="L29" s="2">
        <v>99</v>
      </c>
      <c r="M29" s="2">
        <v>111</v>
      </c>
      <c r="N29" s="10">
        <v>52.86</v>
      </c>
      <c r="O29" s="9">
        <v>13</v>
      </c>
      <c r="P29" s="2">
        <v>23</v>
      </c>
      <c r="Q29" s="3">
        <v>63.89</v>
      </c>
      <c r="R29" s="2">
        <v>100</v>
      </c>
      <c r="S29" s="2">
        <v>111</v>
      </c>
      <c r="T29" s="10">
        <v>52.61</v>
      </c>
      <c r="U29" s="9">
        <v>7</v>
      </c>
      <c r="V29" s="2">
        <v>13</v>
      </c>
      <c r="W29" s="3">
        <v>65</v>
      </c>
      <c r="X29" s="2">
        <v>29</v>
      </c>
      <c r="Y29" s="2">
        <v>23</v>
      </c>
      <c r="Z29" s="10">
        <v>44.23</v>
      </c>
      <c r="AA29" s="9">
        <v>1</v>
      </c>
      <c r="AB29" s="2">
        <v>2</v>
      </c>
      <c r="AC29" s="3">
        <v>66.67</v>
      </c>
      <c r="AD29" s="2">
        <v>4</v>
      </c>
      <c r="AE29" s="2">
        <v>1</v>
      </c>
      <c r="AF29" s="10">
        <v>20</v>
      </c>
      <c r="AG29" s="9">
        <v>1</v>
      </c>
      <c r="AH29" s="2">
        <v>1</v>
      </c>
      <c r="AI29" s="3">
        <v>50</v>
      </c>
      <c r="AJ29" s="2">
        <v>0</v>
      </c>
      <c r="AK29" s="2">
        <v>0</v>
      </c>
      <c r="AL29" s="10">
        <v>0</v>
      </c>
      <c r="AM29" s="9">
        <v>0</v>
      </c>
      <c r="AN29" s="2">
        <v>0</v>
      </c>
      <c r="AO29" s="3">
        <v>0</v>
      </c>
      <c r="AP29" s="2">
        <v>0</v>
      </c>
      <c r="AQ29" s="2">
        <v>0</v>
      </c>
      <c r="AR29" s="10">
        <v>0</v>
      </c>
      <c r="AS29" s="9">
        <v>0</v>
      </c>
      <c r="AT29" s="2">
        <v>0</v>
      </c>
      <c r="AU29" s="3">
        <v>0</v>
      </c>
      <c r="AV29" s="2">
        <v>0</v>
      </c>
      <c r="AW29" s="2">
        <v>0</v>
      </c>
      <c r="AX29" s="10">
        <v>0</v>
      </c>
      <c r="AY29" s="9">
        <v>28</v>
      </c>
      <c r="AZ29" s="2">
        <v>53</v>
      </c>
      <c r="BA29" s="3">
        <v>65.430000000000007</v>
      </c>
      <c r="BB29" s="2">
        <v>232</v>
      </c>
      <c r="BC29" s="2">
        <v>246</v>
      </c>
      <c r="BD29" s="10">
        <v>51.46</v>
      </c>
      <c r="BE29" s="31">
        <f t="shared" si="0"/>
        <v>260</v>
      </c>
      <c r="BF29" s="32">
        <f t="shared" si="1"/>
        <v>299</v>
      </c>
      <c r="BG29" s="23">
        <f t="shared" si="2"/>
        <v>53.488372093023251</v>
      </c>
    </row>
    <row r="30" spans="2:59" x14ac:dyDescent="0.2">
      <c r="B30" s="7" t="s">
        <v>47</v>
      </c>
      <c r="C30" s="9">
        <v>0</v>
      </c>
      <c r="D30" s="2">
        <v>0</v>
      </c>
      <c r="E30" s="3">
        <v>0</v>
      </c>
      <c r="F30" s="2">
        <v>0</v>
      </c>
      <c r="G30" s="2">
        <v>1</v>
      </c>
      <c r="H30" s="10">
        <v>100</v>
      </c>
      <c r="I30" s="9">
        <v>0</v>
      </c>
      <c r="J30" s="2">
        <v>0</v>
      </c>
      <c r="K30" s="3">
        <v>0</v>
      </c>
      <c r="L30" s="2">
        <v>3</v>
      </c>
      <c r="M30" s="2">
        <v>1</v>
      </c>
      <c r="N30" s="10">
        <v>25</v>
      </c>
      <c r="O30" s="9">
        <v>0</v>
      </c>
      <c r="P30" s="2">
        <v>0</v>
      </c>
      <c r="Q30" s="3">
        <v>0</v>
      </c>
      <c r="R30" s="2">
        <v>5</v>
      </c>
      <c r="S30" s="2">
        <v>1</v>
      </c>
      <c r="T30" s="10">
        <v>16.670000000000002</v>
      </c>
      <c r="U30" s="9">
        <v>0</v>
      </c>
      <c r="V30" s="2">
        <v>0</v>
      </c>
      <c r="W30" s="3">
        <v>0</v>
      </c>
      <c r="X30" s="2">
        <v>2</v>
      </c>
      <c r="Y30" s="2">
        <v>3</v>
      </c>
      <c r="Z30" s="10">
        <v>60</v>
      </c>
      <c r="AA30" s="9">
        <v>0</v>
      </c>
      <c r="AB30" s="2">
        <v>0</v>
      </c>
      <c r="AC30" s="3">
        <v>0</v>
      </c>
      <c r="AD30" s="2">
        <v>0</v>
      </c>
      <c r="AE30" s="2">
        <v>1</v>
      </c>
      <c r="AF30" s="10">
        <v>100</v>
      </c>
      <c r="AG30" s="9">
        <v>0</v>
      </c>
      <c r="AH30" s="2">
        <v>0</v>
      </c>
      <c r="AI30" s="3">
        <v>0</v>
      </c>
      <c r="AJ30" s="2">
        <v>0</v>
      </c>
      <c r="AK30" s="2">
        <v>0</v>
      </c>
      <c r="AL30" s="10">
        <v>0</v>
      </c>
      <c r="AM30" s="9">
        <v>0</v>
      </c>
      <c r="AN30" s="2">
        <v>0</v>
      </c>
      <c r="AO30" s="3">
        <v>0</v>
      </c>
      <c r="AP30" s="2">
        <v>0</v>
      </c>
      <c r="AQ30" s="2">
        <v>0</v>
      </c>
      <c r="AR30" s="10">
        <v>0</v>
      </c>
      <c r="AS30" s="9">
        <v>0</v>
      </c>
      <c r="AT30" s="2">
        <v>0</v>
      </c>
      <c r="AU30" s="3">
        <v>0</v>
      </c>
      <c r="AV30" s="2">
        <v>0</v>
      </c>
      <c r="AW30" s="2">
        <v>0</v>
      </c>
      <c r="AX30" s="10">
        <v>0</v>
      </c>
      <c r="AY30" s="9">
        <v>0</v>
      </c>
      <c r="AZ30" s="2">
        <v>0</v>
      </c>
      <c r="BA30" s="3">
        <v>0</v>
      </c>
      <c r="BB30" s="2">
        <v>10</v>
      </c>
      <c r="BC30" s="2">
        <v>7</v>
      </c>
      <c r="BD30" s="10">
        <v>41.18</v>
      </c>
      <c r="BE30" s="31">
        <f t="shared" si="0"/>
        <v>10</v>
      </c>
      <c r="BF30" s="32">
        <f t="shared" si="1"/>
        <v>7</v>
      </c>
      <c r="BG30" s="23">
        <f t="shared" si="2"/>
        <v>41.17647058823529</v>
      </c>
    </row>
    <row r="31" spans="2:59" x14ac:dyDescent="0.2">
      <c r="B31" s="7" t="s">
        <v>48</v>
      </c>
      <c r="C31" s="9">
        <v>1</v>
      </c>
      <c r="D31" s="2">
        <v>4</v>
      </c>
      <c r="E31" s="3">
        <v>80</v>
      </c>
      <c r="F31" s="2">
        <v>0</v>
      </c>
      <c r="G31" s="2">
        <v>0</v>
      </c>
      <c r="H31" s="10">
        <v>0</v>
      </c>
      <c r="I31" s="9">
        <v>10</v>
      </c>
      <c r="J31" s="2">
        <v>22</v>
      </c>
      <c r="K31" s="3">
        <v>68.75</v>
      </c>
      <c r="L31" s="2">
        <v>27</v>
      </c>
      <c r="M31" s="2">
        <v>27</v>
      </c>
      <c r="N31" s="10">
        <v>50</v>
      </c>
      <c r="O31" s="9">
        <v>29</v>
      </c>
      <c r="P31" s="2">
        <v>60</v>
      </c>
      <c r="Q31" s="3">
        <v>67.42</v>
      </c>
      <c r="R31" s="2">
        <v>129</v>
      </c>
      <c r="S31" s="2">
        <v>92</v>
      </c>
      <c r="T31" s="10">
        <v>41.63</v>
      </c>
      <c r="U31" s="9">
        <v>14</v>
      </c>
      <c r="V31" s="2">
        <v>31</v>
      </c>
      <c r="W31" s="3">
        <v>68.89</v>
      </c>
      <c r="X31" s="2">
        <v>29</v>
      </c>
      <c r="Y31" s="2">
        <v>36</v>
      </c>
      <c r="Z31" s="10">
        <v>55.38</v>
      </c>
      <c r="AA31" s="9">
        <v>0</v>
      </c>
      <c r="AB31" s="2">
        <v>1</v>
      </c>
      <c r="AC31" s="3">
        <v>100</v>
      </c>
      <c r="AD31" s="2">
        <v>0</v>
      </c>
      <c r="AE31" s="2">
        <v>4</v>
      </c>
      <c r="AF31" s="10">
        <v>100</v>
      </c>
      <c r="AG31" s="9">
        <v>0</v>
      </c>
      <c r="AH31" s="2">
        <v>0</v>
      </c>
      <c r="AI31" s="3">
        <v>0</v>
      </c>
      <c r="AJ31" s="2">
        <v>0</v>
      </c>
      <c r="AK31" s="2">
        <v>0</v>
      </c>
      <c r="AL31" s="10">
        <v>0</v>
      </c>
      <c r="AM31" s="9">
        <v>0</v>
      </c>
      <c r="AN31" s="2">
        <v>0</v>
      </c>
      <c r="AO31" s="3">
        <v>0</v>
      </c>
      <c r="AP31" s="2">
        <v>1</v>
      </c>
      <c r="AQ31" s="2">
        <v>0</v>
      </c>
      <c r="AR31" s="10">
        <v>0</v>
      </c>
      <c r="AS31" s="9">
        <v>0</v>
      </c>
      <c r="AT31" s="2">
        <v>1</v>
      </c>
      <c r="AU31" s="3">
        <v>100</v>
      </c>
      <c r="AV31" s="2">
        <v>0</v>
      </c>
      <c r="AW31" s="2">
        <v>0</v>
      </c>
      <c r="AX31" s="10">
        <v>0</v>
      </c>
      <c r="AY31" s="9">
        <v>54</v>
      </c>
      <c r="AZ31" s="2">
        <v>119</v>
      </c>
      <c r="BA31" s="3">
        <v>68.790000000000006</v>
      </c>
      <c r="BB31" s="2">
        <v>186</v>
      </c>
      <c r="BC31" s="2">
        <v>159</v>
      </c>
      <c r="BD31" s="10">
        <v>46.09</v>
      </c>
      <c r="BE31" s="31">
        <f t="shared" si="0"/>
        <v>240</v>
      </c>
      <c r="BF31" s="32">
        <f t="shared" si="1"/>
        <v>278</v>
      </c>
      <c r="BG31" s="23">
        <f t="shared" si="2"/>
        <v>53.667953667953668</v>
      </c>
    </row>
    <row r="32" spans="2:59" x14ac:dyDescent="0.2">
      <c r="B32" s="7" t="s">
        <v>50</v>
      </c>
      <c r="C32" s="9">
        <v>2</v>
      </c>
      <c r="D32" s="2">
        <v>2</v>
      </c>
      <c r="E32" s="3">
        <v>50</v>
      </c>
      <c r="F32" s="2">
        <v>0</v>
      </c>
      <c r="G32" s="2">
        <v>1</v>
      </c>
      <c r="H32" s="10">
        <v>100</v>
      </c>
      <c r="I32" s="9">
        <v>0</v>
      </c>
      <c r="J32" s="2">
        <v>0</v>
      </c>
      <c r="K32" s="3">
        <v>0</v>
      </c>
      <c r="L32" s="2">
        <v>1</v>
      </c>
      <c r="M32" s="2">
        <v>3</v>
      </c>
      <c r="N32" s="10">
        <v>75</v>
      </c>
      <c r="O32" s="9">
        <v>0</v>
      </c>
      <c r="P32" s="2">
        <v>1</v>
      </c>
      <c r="Q32" s="3">
        <v>100</v>
      </c>
      <c r="R32" s="2">
        <v>1</v>
      </c>
      <c r="S32" s="2">
        <v>5</v>
      </c>
      <c r="T32" s="10">
        <v>83.33</v>
      </c>
      <c r="U32" s="9">
        <v>0</v>
      </c>
      <c r="V32" s="2">
        <v>0</v>
      </c>
      <c r="W32" s="3">
        <v>0</v>
      </c>
      <c r="X32" s="2">
        <v>1</v>
      </c>
      <c r="Y32" s="2">
        <v>1</v>
      </c>
      <c r="Z32" s="10">
        <v>50</v>
      </c>
      <c r="AA32" s="9">
        <v>0</v>
      </c>
      <c r="AB32" s="2">
        <v>0</v>
      </c>
      <c r="AC32" s="3">
        <v>0</v>
      </c>
      <c r="AD32" s="2">
        <v>1</v>
      </c>
      <c r="AE32" s="2">
        <v>0</v>
      </c>
      <c r="AF32" s="10">
        <v>0</v>
      </c>
      <c r="AG32" s="9">
        <v>0</v>
      </c>
      <c r="AH32" s="2">
        <v>0</v>
      </c>
      <c r="AI32" s="3">
        <v>0</v>
      </c>
      <c r="AJ32" s="2">
        <v>0</v>
      </c>
      <c r="AK32" s="2">
        <v>0</v>
      </c>
      <c r="AL32" s="10">
        <v>0</v>
      </c>
      <c r="AM32" s="9">
        <v>0</v>
      </c>
      <c r="AN32" s="2">
        <v>0</v>
      </c>
      <c r="AO32" s="3">
        <v>0</v>
      </c>
      <c r="AP32" s="2">
        <v>0</v>
      </c>
      <c r="AQ32" s="2">
        <v>0</v>
      </c>
      <c r="AR32" s="10">
        <v>0</v>
      </c>
      <c r="AS32" s="9">
        <v>0</v>
      </c>
      <c r="AT32" s="2">
        <v>0</v>
      </c>
      <c r="AU32" s="3">
        <v>0</v>
      </c>
      <c r="AV32" s="2">
        <v>0</v>
      </c>
      <c r="AW32" s="2">
        <v>0</v>
      </c>
      <c r="AX32" s="10">
        <v>0</v>
      </c>
      <c r="AY32" s="9">
        <v>2</v>
      </c>
      <c r="AZ32" s="2">
        <v>3</v>
      </c>
      <c r="BA32" s="3">
        <v>60</v>
      </c>
      <c r="BB32" s="2">
        <v>4</v>
      </c>
      <c r="BC32" s="2">
        <v>10</v>
      </c>
      <c r="BD32" s="10">
        <v>71.430000000000007</v>
      </c>
      <c r="BE32" s="31">
        <f t="shared" si="0"/>
        <v>6</v>
      </c>
      <c r="BF32" s="32">
        <f t="shared" si="1"/>
        <v>13</v>
      </c>
      <c r="BG32" s="23">
        <f t="shared" si="2"/>
        <v>68.421052631578945</v>
      </c>
    </row>
    <row r="33" spans="2:59" x14ac:dyDescent="0.2">
      <c r="B33" s="7" t="s">
        <v>51</v>
      </c>
      <c r="C33" s="9">
        <v>0</v>
      </c>
      <c r="D33" s="2">
        <v>0</v>
      </c>
      <c r="E33" s="3">
        <v>0</v>
      </c>
      <c r="F33" s="2">
        <v>0</v>
      </c>
      <c r="G33" s="2">
        <v>0</v>
      </c>
      <c r="H33" s="10">
        <v>0</v>
      </c>
      <c r="I33" s="9">
        <v>0</v>
      </c>
      <c r="J33" s="2">
        <v>0</v>
      </c>
      <c r="K33" s="3">
        <v>0</v>
      </c>
      <c r="L33" s="2">
        <v>0</v>
      </c>
      <c r="M33" s="2">
        <v>0</v>
      </c>
      <c r="N33" s="10">
        <v>0</v>
      </c>
      <c r="O33" s="9">
        <v>0</v>
      </c>
      <c r="P33" s="2">
        <v>1</v>
      </c>
      <c r="Q33" s="3">
        <v>100</v>
      </c>
      <c r="R33" s="2">
        <v>0</v>
      </c>
      <c r="S33" s="2">
        <v>0</v>
      </c>
      <c r="T33" s="10">
        <v>0</v>
      </c>
      <c r="U33" s="9">
        <v>0</v>
      </c>
      <c r="V33" s="2">
        <v>1</v>
      </c>
      <c r="W33" s="3">
        <v>100</v>
      </c>
      <c r="X33" s="2">
        <v>0</v>
      </c>
      <c r="Y33" s="2">
        <v>0</v>
      </c>
      <c r="Z33" s="10">
        <v>0</v>
      </c>
      <c r="AA33" s="9">
        <v>2</v>
      </c>
      <c r="AB33" s="2">
        <v>0</v>
      </c>
      <c r="AC33" s="3">
        <v>0</v>
      </c>
      <c r="AD33" s="2">
        <v>0</v>
      </c>
      <c r="AE33" s="2">
        <v>0</v>
      </c>
      <c r="AF33" s="10">
        <v>0</v>
      </c>
      <c r="AG33" s="9">
        <v>0</v>
      </c>
      <c r="AH33" s="2">
        <v>0</v>
      </c>
      <c r="AI33" s="3">
        <v>0</v>
      </c>
      <c r="AJ33" s="2">
        <v>0</v>
      </c>
      <c r="AK33" s="2">
        <v>0</v>
      </c>
      <c r="AL33" s="10">
        <v>0</v>
      </c>
      <c r="AM33" s="9">
        <v>0</v>
      </c>
      <c r="AN33" s="2">
        <v>0</v>
      </c>
      <c r="AO33" s="3">
        <v>0</v>
      </c>
      <c r="AP33" s="2">
        <v>0</v>
      </c>
      <c r="AQ33" s="2">
        <v>0</v>
      </c>
      <c r="AR33" s="10">
        <v>0</v>
      </c>
      <c r="AS33" s="9">
        <v>0</v>
      </c>
      <c r="AT33" s="2">
        <v>0</v>
      </c>
      <c r="AU33" s="3">
        <v>0</v>
      </c>
      <c r="AV33" s="2">
        <v>0</v>
      </c>
      <c r="AW33" s="2">
        <v>0</v>
      </c>
      <c r="AX33" s="10">
        <v>0</v>
      </c>
      <c r="AY33" s="9">
        <v>2</v>
      </c>
      <c r="AZ33" s="2">
        <v>2</v>
      </c>
      <c r="BA33" s="3">
        <v>50</v>
      </c>
      <c r="BB33" s="2">
        <v>0</v>
      </c>
      <c r="BC33" s="2">
        <v>0</v>
      </c>
      <c r="BD33" s="10">
        <v>0</v>
      </c>
      <c r="BE33" s="31">
        <f t="shared" si="0"/>
        <v>2</v>
      </c>
      <c r="BF33" s="32">
        <f t="shared" si="1"/>
        <v>2</v>
      </c>
      <c r="BG33" s="23">
        <f t="shared" si="2"/>
        <v>50</v>
      </c>
    </row>
    <row r="34" spans="2:59" x14ac:dyDescent="0.2">
      <c r="B34" s="7" t="s">
        <v>52</v>
      </c>
      <c r="C34" s="9">
        <v>0</v>
      </c>
      <c r="D34" s="2">
        <v>0</v>
      </c>
      <c r="E34" s="3">
        <v>0</v>
      </c>
      <c r="F34" s="2">
        <v>0</v>
      </c>
      <c r="G34" s="2">
        <v>1</v>
      </c>
      <c r="H34" s="10">
        <v>100</v>
      </c>
      <c r="I34" s="9">
        <v>0</v>
      </c>
      <c r="J34" s="2">
        <v>0</v>
      </c>
      <c r="K34" s="3">
        <v>0</v>
      </c>
      <c r="L34" s="2">
        <v>0</v>
      </c>
      <c r="M34" s="2">
        <v>0</v>
      </c>
      <c r="N34" s="10">
        <v>0</v>
      </c>
      <c r="O34" s="9">
        <v>0</v>
      </c>
      <c r="P34" s="2">
        <v>0</v>
      </c>
      <c r="Q34" s="3">
        <v>0</v>
      </c>
      <c r="R34" s="2">
        <v>1</v>
      </c>
      <c r="S34" s="2">
        <v>2</v>
      </c>
      <c r="T34" s="10">
        <v>66.67</v>
      </c>
      <c r="U34" s="9">
        <v>0</v>
      </c>
      <c r="V34" s="2">
        <v>0</v>
      </c>
      <c r="W34" s="3">
        <v>0</v>
      </c>
      <c r="X34" s="2">
        <v>1</v>
      </c>
      <c r="Y34" s="2">
        <v>2</v>
      </c>
      <c r="Z34" s="10">
        <v>66.67</v>
      </c>
      <c r="AA34" s="9">
        <v>0</v>
      </c>
      <c r="AB34" s="2">
        <v>0</v>
      </c>
      <c r="AC34" s="3">
        <v>0</v>
      </c>
      <c r="AD34" s="2">
        <v>0</v>
      </c>
      <c r="AE34" s="2">
        <v>1</v>
      </c>
      <c r="AF34" s="10">
        <v>100</v>
      </c>
      <c r="AG34" s="9">
        <v>0</v>
      </c>
      <c r="AH34" s="2">
        <v>0</v>
      </c>
      <c r="AI34" s="3">
        <v>0</v>
      </c>
      <c r="AJ34" s="2">
        <v>0</v>
      </c>
      <c r="AK34" s="2">
        <v>0</v>
      </c>
      <c r="AL34" s="10">
        <v>0</v>
      </c>
      <c r="AM34" s="9">
        <v>0</v>
      </c>
      <c r="AN34" s="2">
        <v>0</v>
      </c>
      <c r="AO34" s="3">
        <v>0</v>
      </c>
      <c r="AP34" s="2">
        <v>0</v>
      </c>
      <c r="AQ34" s="2">
        <v>0</v>
      </c>
      <c r="AR34" s="10">
        <v>0</v>
      </c>
      <c r="AS34" s="9">
        <v>0</v>
      </c>
      <c r="AT34" s="2">
        <v>0</v>
      </c>
      <c r="AU34" s="3">
        <v>0</v>
      </c>
      <c r="AV34" s="2">
        <v>0</v>
      </c>
      <c r="AW34" s="2">
        <v>0</v>
      </c>
      <c r="AX34" s="10">
        <v>0</v>
      </c>
      <c r="AY34" s="9">
        <v>0</v>
      </c>
      <c r="AZ34" s="2">
        <v>0</v>
      </c>
      <c r="BA34" s="3">
        <v>0</v>
      </c>
      <c r="BB34" s="2">
        <v>2</v>
      </c>
      <c r="BC34" s="2">
        <v>6</v>
      </c>
      <c r="BD34" s="10">
        <v>75</v>
      </c>
      <c r="BE34" s="31">
        <f t="shared" si="0"/>
        <v>2</v>
      </c>
      <c r="BF34" s="32">
        <f t="shared" si="1"/>
        <v>6</v>
      </c>
      <c r="BG34" s="23">
        <f t="shared" si="2"/>
        <v>75</v>
      </c>
    </row>
    <row r="35" spans="2:59" x14ac:dyDescent="0.2">
      <c r="B35" s="7" t="s">
        <v>53</v>
      </c>
      <c r="C35" s="9">
        <v>0</v>
      </c>
      <c r="D35" s="2">
        <v>0</v>
      </c>
      <c r="E35" s="3">
        <v>0</v>
      </c>
      <c r="F35" s="2">
        <v>0</v>
      </c>
      <c r="G35" s="2">
        <v>0</v>
      </c>
      <c r="H35" s="10">
        <v>0</v>
      </c>
      <c r="I35" s="9">
        <v>1</v>
      </c>
      <c r="J35" s="2">
        <v>0</v>
      </c>
      <c r="K35" s="3">
        <v>0</v>
      </c>
      <c r="L35" s="2">
        <v>1</v>
      </c>
      <c r="M35" s="2">
        <v>2</v>
      </c>
      <c r="N35" s="10">
        <v>66.67</v>
      </c>
      <c r="O35" s="9">
        <v>1</v>
      </c>
      <c r="P35" s="2">
        <v>0</v>
      </c>
      <c r="Q35" s="3">
        <v>0</v>
      </c>
      <c r="R35" s="2">
        <v>0</v>
      </c>
      <c r="S35" s="2">
        <v>4</v>
      </c>
      <c r="T35" s="10">
        <v>100</v>
      </c>
      <c r="U35" s="9">
        <v>1</v>
      </c>
      <c r="V35" s="2">
        <v>0</v>
      </c>
      <c r="W35" s="3">
        <v>0</v>
      </c>
      <c r="X35" s="2">
        <v>1</v>
      </c>
      <c r="Y35" s="2">
        <v>2</v>
      </c>
      <c r="Z35" s="10">
        <v>66.67</v>
      </c>
      <c r="AA35" s="9">
        <v>0</v>
      </c>
      <c r="AB35" s="2">
        <v>1</v>
      </c>
      <c r="AC35" s="3">
        <v>100</v>
      </c>
      <c r="AD35" s="2">
        <v>0</v>
      </c>
      <c r="AE35" s="2">
        <v>0</v>
      </c>
      <c r="AF35" s="10">
        <v>0</v>
      </c>
      <c r="AG35" s="9">
        <v>0</v>
      </c>
      <c r="AH35" s="2">
        <v>0</v>
      </c>
      <c r="AI35" s="3">
        <v>0</v>
      </c>
      <c r="AJ35" s="2">
        <v>1</v>
      </c>
      <c r="AK35" s="2">
        <v>0</v>
      </c>
      <c r="AL35" s="10">
        <v>0</v>
      </c>
      <c r="AM35" s="9">
        <v>0</v>
      </c>
      <c r="AN35" s="2">
        <v>0</v>
      </c>
      <c r="AO35" s="3">
        <v>0</v>
      </c>
      <c r="AP35" s="2">
        <v>0</v>
      </c>
      <c r="AQ35" s="2">
        <v>0</v>
      </c>
      <c r="AR35" s="10">
        <v>0</v>
      </c>
      <c r="AS35" s="9">
        <v>0</v>
      </c>
      <c r="AT35" s="2">
        <v>0</v>
      </c>
      <c r="AU35" s="3">
        <v>0</v>
      </c>
      <c r="AV35" s="2">
        <v>0</v>
      </c>
      <c r="AW35" s="2">
        <v>0</v>
      </c>
      <c r="AX35" s="10">
        <v>0</v>
      </c>
      <c r="AY35" s="9">
        <v>3</v>
      </c>
      <c r="AZ35" s="2">
        <v>1</v>
      </c>
      <c r="BA35" s="3">
        <v>25</v>
      </c>
      <c r="BB35" s="2">
        <v>3</v>
      </c>
      <c r="BC35" s="2">
        <v>8</v>
      </c>
      <c r="BD35" s="10">
        <v>72.73</v>
      </c>
      <c r="BE35" s="31">
        <f t="shared" si="0"/>
        <v>6</v>
      </c>
      <c r="BF35" s="32">
        <f t="shared" si="1"/>
        <v>9</v>
      </c>
      <c r="BG35" s="23">
        <f t="shared" si="2"/>
        <v>60</v>
      </c>
    </row>
    <row r="36" spans="2:59" x14ac:dyDescent="0.2">
      <c r="B36" s="7" t="s">
        <v>54</v>
      </c>
      <c r="C36" s="9">
        <v>0</v>
      </c>
      <c r="D36" s="2">
        <v>0</v>
      </c>
      <c r="E36" s="3">
        <v>0</v>
      </c>
      <c r="F36" s="2">
        <v>0</v>
      </c>
      <c r="G36" s="2">
        <v>0</v>
      </c>
      <c r="H36" s="10">
        <v>0</v>
      </c>
      <c r="I36" s="9">
        <v>1</v>
      </c>
      <c r="J36" s="2">
        <v>2</v>
      </c>
      <c r="K36" s="3">
        <v>66.67</v>
      </c>
      <c r="L36" s="2">
        <v>0</v>
      </c>
      <c r="M36" s="2">
        <v>0</v>
      </c>
      <c r="N36" s="10">
        <v>0</v>
      </c>
      <c r="O36" s="9">
        <v>0</v>
      </c>
      <c r="P36" s="2">
        <v>0</v>
      </c>
      <c r="Q36" s="3">
        <v>0</v>
      </c>
      <c r="R36" s="2">
        <v>0</v>
      </c>
      <c r="S36" s="2">
        <v>0</v>
      </c>
      <c r="T36" s="10">
        <v>0</v>
      </c>
      <c r="U36" s="9">
        <v>0</v>
      </c>
      <c r="V36" s="2">
        <v>1</v>
      </c>
      <c r="W36" s="3">
        <v>100</v>
      </c>
      <c r="X36" s="2">
        <v>0</v>
      </c>
      <c r="Y36" s="2">
        <v>0</v>
      </c>
      <c r="Z36" s="10">
        <v>0</v>
      </c>
      <c r="AA36" s="9">
        <v>0</v>
      </c>
      <c r="AB36" s="2">
        <v>0</v>
      </c>
      <c r="AC36" s="3">
        <v>0</v>
      </c>
      <c r="AD36" s="2">
        <v>0</v>
      </c>
      <c r="AE36" s="2">
        <v>0</v>
      </c>
      <c r="AF36" s="10">
        <v>0</v>
      </c>
      <c r="AG36" s="9">
        <v>0</v>
      </c>
      <c r="AH36" s="2">
        <v>0</v>
      </c>
      <c r="AI36" s="3">
        <v>0</v>
      </c>
      <c r="AJ36" s="2">
        <v>0</v>
      </c>
      <c r="AK36" s="2">
        <v>0</v>
      </c>
      <c r="AL36" s="10">
        <v>0</v>
      </c>
      <c r="AM36" s="9">
        <v>0</v>
      </c>
      <c r="AN36" s="2">
        <v>0</v>
      </c>
      <c r="AO36" s="3">
        <v>0</v>
      </c>
      <c r="AP36" s="2">
        <v>0</v>
      </c>
      <c r="AQ36" s="2">
        <v>0</v>
      </c>
      <c r="AR36" s="10">
        <v>0</v>
      </c>
      <c r="AS36" s="9">
        <v>0</v>
      </c>
      <c r="AT36" s="2">
        <v>0</v>
      </c>
      <c r="AU36" s="3">
        <v>0</v>
      </c>
      <c r="AV36" s="2">
        <v>0</v>
      </c>
      <c r="AW36" s="2">
        <v>0</v>
      </c>
      <c r="AX36" s="10">
        <v>0</v>
      </c>
      <c r="AY36" s="9">
        <v>1</v>
      </c>
      <c r="AZ36" s="2">
        <v>3</v>
      </c>
      <c r="BA36" s="3">
        <v>75</v>
      </c>
      <c r="BB36" s="2">
        <v>0</v>
      </c>
      <c r="BC36" s="2">
        <v>0</v>
      </c>
      <c r="BD36" s="10">
        <v>0</v>
      </c>
      <c r="BE36" s="31">
        <f t="shared" si="0"/>
        <v>1</v>
      </c>
      <c r="BF36" s="32">
        <f t="shared" si="1"/>
        <v>3</v>
      </c>
      <c r="BG36" s="23">
        <f t="shared" si="2"/>
        <v>75</v>
      </c>
    </row>
    <row r="37" spans="2:59" x14ac:dyDescent="0.2">
      <c r="B37" s="7" t="s">
        <v>58</v>
      </c>
      <c r="C37" s="9">
        <v>2</v>
      </c>
      <c r="D37" s="2">
        <v>2</v>
      </c>
      <c r="E37" s="3">
        <v>50</v>
      </c>
      <c r="F37" s="2">
        <v>0</v>
      </c>
      <c r="G37" s="2">
        <v>1</v>
      </c>
      <c r="H37" s="10">
        <v>100</v>
      </c>
      <c r="I37" s="9">
        <v>7</v>
      </c>
      <c r="J37" s="2">
        <v>18</v>
      </c>
      <c r="K37" s="3">
        <v>72</v>
      </c>
      <c r="L37" s="2">
        <v>11</v>
      </c>
      <c r="M37" s="2">
        <v>11</v>
      </c>
      <c r="N37" s="10">
        <v>50</v>
      </c>
      <c r="O37" s="9">
        <v>38</v>
      </c>
      <c r="P37" s="2">
        <v>50</v>
      </c>
      <c r="Q37" s="3">
        <v>56.82</v>
      </c>
      <c r="R37" s="2">
        <v>59</v>
      </c>
      <c r="S37" s="2">
        <v>40</v>
      </c>
      <c r="T37" s="10">
        <v>40.4</v>
      </c>
      <c r="U37" s="9">
        <v>21</v>
      </c>
      <c r="V37" s="2">
        <v>38</v>
      </c>
      <c r="W37" s="3">
        <v>64.41</v>
      </c>
      <c r="X37" s="2">
        <v>22</v>
      </c>
      <c r="Y37" s="2">
        <v>16</v>
      </c>
      <c r="Z37" s="10">
        <v>42.11</v>
      </c>
      <c r="AA37" s="9">
        <v>2</v>
      </c>
      <c r="AB37" s="2">
        <v>6</v>
      </c>
      <c r="AC37" s="3">
        <v>75</v>
      </c>
      <c r="AD37" s="2">
        <v>5</v>
      </c>
      <c r="AE37" s="2">
        <v>1</v>
      </c>
      <c r="AF37" s="10">
        <v>16.670000000000002</v>
      </c>
      <c r="AG37" s="9">
        <v>0</v>
      </c>
      <c r="AH37" s="2">
        <v>0</v>
      </c>
      <c r="AI37" s="3">
        <v>0</v>
      </c>
      <c r="AJ37" s="2">
        <v>0</v>
      </c>
      <c r="AK37" s="2">
        <v>0</v>
      </c>
      <c r="AL37" s="10">
        <v>0</v>
      </c>
      <c r="AM37" s="9">
        <v>0</v>
      </c>
      <c r="AN37" s="2">
        <v>0</v>
      </c>
      <c r="AO37" s="3">
        <v>0</v>
      </c>
      <c r="AP37" s="2">
        <v>0</v>
      </c>
      <c r="AQ37" s="2">
        <v>0</v>
      </c>
      <c r="AR37" s="10">
        <v>0</v>
      </c>
      <c r="AS37" s="9">
        <v>0</v>
      </c>
      <c r="AT37" s="2">
        <v>0</v>
      </c>
      <c r="AU37" s="3">
        <v>0</v>
      </c>
      <c r="AV37" s="2">
        <v>0</v>
      </c>
      <c r="AW37" s="2">
        <v>0</v>
      </c>
      <c r="AX37" s="10">
        <v>0</v>
      </c>
      <c r="AY37" s="9">
        <v>70</v>
      </c>
      <c r="AZ37" s="2">
        <v>114</v>
      </c>
      <c r="BA37" s="3">
        <v>61.96</v>
      </c>
      <c r="BB37" s="2">
        <v>97</v>
      </c>
      <c r="BC37" s="2">
        <v>69</v>
      </c>
      <c r="BD37" s="10">
        <v>41.57</v>
      </c>
      <c r="BE37" s="31">
        <f t="shared" si="0"/>
        <v>167</v>
      </c>
      <c r="BF37" s="32">
        <f t="shared" si="1"/>
        <v>183</v>
      </c>
      <c r="BG37" s="23">
        <f t="shared" si="2"/>
        <v>52.285714285714292</v>
      </c>
    </row>
    <row r="38" spans="2:59" x14ac:dyDescent="0.2">
      <c r="B38" s="7" t="s">
        <v>59</v>
      </c>
      <c r="C38" s="9">
        <v>1</v>
      </c>
      <c r="D38" s="2">
        <v>7</v>
      </c>
      <c r="E38" s="3">
        <v>87.5</v>
      </c>
      <c r="F38" s="2">
        <v>0</v>
      </c>
      <c r="G38" s="2">
        <v>2</v>
      </c>
      <c r="H38" s="10">
        <v>100</v>
      </c>
      <c r="I38" s="9">
        <v>25</v>
      </c>
      <c r="J38" s="2">
        <v>48</v>
      </c>
      <c r="K38" s="3">
        <v>65.75</v>
      </c>
      <c r="L38" s="2">
        <v>16</v>
      </c>
      <c r="M38" s="2">
        <v>23</v>
      </c>
      <c r="N38" s="10">
        <v>58.97</v>
      </c>
      <c r="O38" s="9">
        <v>82</v>
      </c>
      <c r="P38" s="2">
        <v>160</v>
      </c>
      <c r="Q38" s="3">
        <v>66.12</v>
      </c>
      <c r="R38" s="2">
        <v>83</v>
      </c>
      <c r="S38" s="2">
        <v>54</v>
      </c>
      <c r="T38" s="10">
        <v>39.42</v>
      </c>
      <c r="U38" s="9">
        <v>91</v>
      </c>
      <c r="V38" s="2">
        <v>120</v>
      </c>
      <c r="W38" s="3">
        <v>56.87</v>
      </c>
      <c r="X38" s="2">
        <v>120</v>
      </c>
      <c r="Y38" s="2">
        <v>41</v>
      </c>
      <c r="Z38" s="10">
        <v>25.47</v>
      </c>
      <c r="AA38" s="9">
        <v>15</v>
      </c>
      <c r="AB38" s="2">
        <v>18</v>
      </c>
      <c r="AC38" s="3">
        <v>54.55</v>
      </c>
      <c r="AD38" s="2">
        <v>8</v>
      </c>
      <c r="AE38" s="2">
        <v>7</v>
      </c>
      <c r="AF38" s="10">
        <v>46.67</v>
      </c>
      <c r="AG38" s="9">
        <v>2</v>
      </c>
      <c r="AH38" s="2">
        <v>0</v>
      </c>
      <c r="AI38" s="3">
        <v>0</v>
      </c>
      <c r="AJ38" s="2">
        <v>2</v>
      </c>
      <c r="AK38" s="2">
        <v>1</v>
      </c>
      <c r="AL38" s="10">
        <v>33.33</v>
      </c>
      <c r="AM38" s="9">
        <v>0</v>
      </c>
      <c r="AN38" s="2">
        <v>0</v>
      </c>
      <c r="AO38" s="3">
        <v>0</v>
      </c>
      <c r="AP38" s="2">
        <v>0</v>
      </c>
      <c r="AQ38" s="2">
        <v>0</v>
      </c>
      <c r="AR38" s="10">
        <v>0</v>
      </c>
      <c r="AS38" s="9">
        <v>0</v>
      </c>
      <c r="AT38" s="2">
        <v>0</v>
      </c>
      <c r="AU38" s="3">
        <v>0</v>
      </c>
      <c r="AV38" s="2">
        <v>0</v>
      </c>
      <c r="AW38" s="2">
        <v>0</v>
      </c>
      <c r="AX38" s="10">
        <v>0</v>
      </c>
      <c r="AY38" s="9">
        <v>216</v>
      </c>
      <c r="AZ38" s="2">
        <v>353</v>
      </c>
      <c r="BA38" s="3">
        <v>62.04</v>
      </c>
      <c r="BB38" s="2">
        <v>229</v>
      </c>
      <c r="BC38" s="2">
        <v>128</v>
      </c>
      <c r="BD38" s="10">
        <v>35.85</v>
      </c>
      <c r="BE38" s="31">
        <f t="shared" si="0"/>
        <v>445</v>
      </c>
      <c r="BF38" s="32">
        <f t="shared" si="1"/>
        <v>481</v>
      </c>
      <c r="BG38" s="23">
        <f t="shared" si="2"/>
        <v>51.943844492440604</v>
      </c>
    </row>
    <row r="39" spans="2:59" x14ac:dyDescent="0.2">
      <c r="B39" s="7" t="s">
        <v>60</v>
      </c>
      <c r="C39" s="9">
        <v>1</v>
      </c>
      <c r="D39" s="2">
        <v>2</v>
      </c>
      <c r="E39" s="3">
        <v>66.67</v>
      </c>
      <c r="F39" s="2">
        <v>0</v>
      </c>
      <c r="G39" s="2">
        <v>1</v>
      </c>
      <c r="H39" s="10">
        <v>100</v>
      </c>
      <c r="I39" s="9">
        <v>7</v>
      </c>
      <c r="J39" s="2">
        <v>8</v>
      </c>
      <c r="K39" s="3">
        <v>53.33</v>
      </c>
      <c r="L39" s="2">
        <v>0</v>
      </c>
      <c r="M39" s="2">
        <v>1</v>
      </c>
      <c r="N39" s="10">
        <v>100</v>
      </c>
      <c r="O39" s="9">
        <v>9</v>
      </c>
      <c r="P39" s="2">
        <v>4</v>
      </c>
      <c r="Q39" s="3">
        <v>30.77</v>
      </c>
      <c r="R39" s="2">
        <v>0</v>
      </c>
      <c r="S39" s="2">
        <v>0</v>
      </c>
      <c r="T39" s="10">
        <v>0</v>
      </c>
      <c r="U39" s="9">
        <v>4</v>
      </c>
      <c r="V39" s="2">
        <v>1</v>
      </c>
      <c r="W39" s="3">
        <v>20</v>
      </c>
      <c r="X39" s="2">
        <v>1</v>
      </c>
      <c r="Y39" s="2">
        <v>0</v>
      </c>
      <c r="Z39" s="10">
        <v>0</v>
      </c>
      <c r="AA39" s="9">
        <v>0</v>
      </c>
      <c r="AB39" s="2">
        <v>1</v>
      </c>
      <c r="AC39" s="3">
        <v>100</v>
      </c>
      <c r="AD39" s="2">
        <v>0</v>
      </c>
      <c r="AE39" s="2">
        <v>0</v>
      </c>
      <c r="AF39" s="10">
        <v>0</v>
      </c>
      <c r="AG39" s="9">
        <v>0</v>
      </c>
      <c r="AH39" s="2">
        <v>1</v>
      </c>
      <c r="AI39" s="3">
        <v>100</v>
      </c>
      <c r="AJ39" s="2">
        <v>0</v>
      </c>
      <c r="AK39" s="2">
        <v>0</v>
      </c>
      <c r="AL39" s="10">
        <v>0</v>
      </c>
      <c r="AM39" s="9">
        <v>0</v>
      </c>
      <c r="AN39" s="2">
        <v>0</v>
      </c>
      <c r="AO39" s="3">
        <v>0</v>
      </c>
      <c r="AP39" s="2">
        <v>0</v>
      </c>
      <c r="AQ39" s="2">
        <v>0</v>
      </c>
      <c r="AR39" s="10">
        <v>0</v>
      </c>
      <c r="AS39" s="9">
        <v>0</v>
      </c>
      <c r="AT39" s="2">
        <v>0</v>
      </c>
      <c r="AU39" s="3">
        <v>0</v>
      </c>
      <c r="AV39" s="2">
        <v>0</v>
      </c>
      <c r="AW39" s="2">
        <v>0</v>
      </c>
      <c r="AX39" s="10">
        <v>0</v>
      </c>
      <c r="AY39" s="9">
        <v>21</v>
      </c>
      <c r="AZ39" s="2">
        <v>17</v>
      </c>
      <c r="BA39" s="3">
        <v>44.74</v>
      </c>
      <c r="BB39" s="2">
        <v>1</v>
      </c>
      <c r="BC39" s="2">
        <v>2</v>
      </c>
      <c r="BD39" s="10">
        <v>66.67</v>
      </c>
      <c r="BE39" s="31">
        <f t="shared" si="0"/>
        <v>22</v>
      </c>
      <c r="BF39" s="32">
        <f t="shared" si="1"/>
        <v>19</v>
      </c>
      <c r="BG39" s="23">
        <f t="shared" si="2"/>
        <v>46.341463414634148</v>
      </c>
    </row>
    <row r="40" spans="2:59" x14ac:dyDescent="0.2">
      <c r="B40" s="8" t="s">
        <v>62</v>
      </c>
      <c r="C40" s="11">
        <v>27</v>
      </c>
      <c r="D40" s="12">
        <v>68</v>
      </c>
      <c r="E40" s="13">
        <v>71.58</v>
      </c>
      <c r="F40" s="12">
        <v>27</v>
      </c>
      <c r="G40" s="12">
        <v>22</v>
      </c>
      <c r="H40" s="14">
        <v>44.9</v>
      </c>
      <c r="I40" s="11">
        <v>173</v>
      </c>
      <c r="J40" s="12">
        <v>310</v>
      </c>
      <c r="K40" s="13">
        <v>64.180000000000007</v>
      </c>
      <c r="L40" s="12">
        <v>376</v>
      </c>
      <c r="M40" s="12">
        <v>422</v>
      </c>
      <c r="N40" s="14">
        <v>52.88</v>
      </c>
      <c r="O40" s="11">
        <v>374</v>
      </c>
      <c r="P40" s="12">
        <v>596</v>
      </c>
      <c r="Q40" s="13">
        <v>61.44</v>
      </c>
      <c r="R40" s="12">
        <v>674</v>
      </c>
      <c r="S40" s="12">
        <v>578</v>
      </c>
      <c r="T40" s="14">
        <v>46.17</v>
      </c>
      <c r="U40" s="11">
        <v>214</v>
      </c>
      <c r="V40" s="12">
        <v>300</v>
      </c>
      <c r="W40" s="13">
        <v>58.37</v>
      </c>
      <c r="X40" s="12">
        <v>314</v>
      </c>
      <c r="Y40" s="12">
        <v>225</v>
      </c>
      <c r="Z40" s="14">
        <v>41.74</v>
      </c>
      <c r="AA40" s="11">
        <v>40</v>
      </c>
      <c r="AB40" s="12">
        <v>45</v>
      </c>
      <c r="AC40" s="13">
        <v>52.94</v>
      </c>
      <c r="AD40" s="12">
        <v>55</v>
      </c>
      <c r="AE40" s="12">
        <v>38</v>
      </c>
      <c r="AF40" s="14">
        <v>40.86</v>
      </c>
      <c r="AG40" s="11">
        <v>6</v>
      </c>
      <c r="AH40" s="12">
        <v>4</v>
      </c>
      <c r="AI40" s="13">
        <v>40</v>
      </c>
      <c r="AJ40" s="12">
        <v>9</v>
      </c>
      <c r="AK40" s="12">
        <v>4</v>
      </c>
      <c r="AL40" s="14">
        <v>30.77</v>
      </c>
      <c r="AM40" s="11">
        <v>8</v>
      </c>
      <c r="AN40" s="12">
        <v>3</v>
      </c>
      <c r="AO40" s="13">
        <v>27.27</v>
      </c>
      <c r="AP40" s="12">
        <v>5</v>
      </c>
      <c r="AQ40" s="12">
        <v>0</v>
      </c>
      <c r="AR40" s="14">
        <v>0</v>
      </c>
      <c r="AS40" s="11">
        <v>8</v>
      </c>
      <c r="AT40" s="12">
        <v>4</v>
      </c>
      <c r="AU40" s="13">
        <v>33.33</v>
      </c>
      <c r="AV40" s="12">
        <v>4</v>
      </c>
      <c r="AW40" s="12">
        <v>1</v>
      </c>
      <c r="AX40" s="14">
        <v>20</v>
      </c>
      <c r="AY40" s="11">
        <v>850</v>
      </c>
      <c r="AZ40" s="12">
        <v>1330</v>
      </c>
      <c r="BA40" s="13">
        <v>61.01</v>
      </c>
      <c r="BB40" s="12">
        <v>1464</v>
      </c>
      <c r="BC40" s="12">
        <v>1290</v>
      </c>
      <c r="BD40" s="14">
        <v>46.84</v>
      </c>
      <c r="BE40" s="87">
        <f t="shared" si="0"/>
        <v>2314</v>
      </c>
      <c r="BF40" s="13">
        <f t="shared" si="1"/>
        <v>2620</v>
      </c>
      <c r="BG40" s="264">
        <f t="shared" si="2"/>
        <v>53.100932306445067</v>
      </c>
    </row>
    <row r="41" spans="2:59" x14ac:dyDescent="0.2">
      <c r="BE41" s="30"/>
    </row>
    <row r="42" spans="2:59" ht="22.5" customHeight="1" x14ac:dyDescent="0.2">
      <c r="B42" s="299"/>
      <c r="C42" s="295"/>
      <c r="D42" s="295"/>
      <c r="E42" s="295"/>
      <c r="F42" s="295"/>
      <c r="G42" s="295"/>
      <c r="H42" s="295"/>
      <c r="I42" s="295"/>
      <c r="J42" s="295"/>
    </row>
    <row r="43" spans="2:59" ht="58.5" customHeight="1" x14ac:dyDescent="0.2">
      <c r="B43" s="85"/>
      <c r="C43" s="294"/>
      <c r="D43" s="295"/>
      <c r="E43" s="295"/>
      <c r="F43" s="295"/>
      <c r="G43" s="295"/>
      <c r="H43" s="295"/>
      <c r="I43" s="295"/>
      <c r="J43" s="295"/>
    </row>
    <row r="44" spans="2:59" x14ac:dyDescent="0.2">
      <c r="B44" s="83"/>
      <c r="C44" s="83"/>
      <c r="D44" s="83"/>
      <c r="E44" s="83"/>
      <c r="F44" s="83"/>
      <c r="G44" s="83"/>
      <c r="H44" s="83"/>
      <c r="I44" s="83"/>
      <c r="J44" s="83"/>
    </row>
    <row r="45" spans="2:59" x14ac:dyDescent="0.2">
      <c r="B45" s="83"/>
      <c r="C45" s="83"/>
      <c r="D45" s="83"/>
      <c r="E45" s="83"/>
      <c r="F45" s="83"/>
      <c r="G45" s="83"/>
      <c r="H45" s="83"/>
      <c r="I45" s="83"/>
      <c r="J45" s="83"/>
    </row>
    <row r="46" spans="2:59" x14ac:dyDescent="0.2">
      <c r="B46" s="83"/>
      <c r="C46" s="83"/>
      <c r="D46" s="83"/>
      <c r="E46" s="83"/>
      <c r="F46" s="83"/>
      <c r="G46" s="83"/>
      <c r="H46" s="83"/>
      <c r="I46" s="83"/>
      <c r="J46" s="83"/>
    </row>
  </sheetData>
  <mergeCells count="35">
    <mergeCell ref="AY9:BD9"/>
    <mergeCell ref="AG10:AI10"/>
    <mergeCell ref="O10:Q10"/>
    <mergeCell ref="AP10:AR10"/>
    <mergeCell ref="AS10:AU10"/>
    <mergeCell ref="AJ10:AL10"/>
    <mergeCell ref="AM10:AO10"/>
    <mergeCell ref="C43:J43"/>
    <mergeCell ref="AV10:AX10"/>
    <mergeCell ref="C10:E10"/>
    <mergeCell ref="F10:H10"/>
    <mergeCell ref="I10:K10"/>
    <mergeCell ref="L10:N10"/>
    <mergeCell ref="B42:J42"/>
    <mergeCell ref="R10:T10"/>
    <mergeCell ref="U10:W10"/>
    <mergeCell ref="X10:Z10"/>
    <mergeCell ref="AA10:AC10"/>
    <mergeCell ref="AD10:AF10"/>
    <mergeCell ref="BE9:BG10"/>
    <mergeCell ref="C4:N4"/>
    <mergeCell ref="C5:N5"/>
    <mergeCell ref="C6:N6"/>
    <mergeCell ref="C7:N7"/>
    <mergeCell ref="C9:H9"/>
    <mergeCell ref="I9:N9"/>
    <mergeCell ref="O9:T9"/>
    <mergeCell ref="U9:Z9"/>
    <mergeCell ref="B8:D8"/>
    <mergeCell ref="AY10:BA10"/>
    <mergeCell ref="BB10:BD10"/>
    <mergeCell ref="AA9:AF9"/>
    <mergeCell ref="AG9:AL9"/>
    <mergeCell ref="AM9:AR9"/>
    <mergeCell ref="AS9:AX9"/>
  </mergeCells>
  <pageMargins left="0.25" right="0.25" top="0.25" bottom="0.25" header="0.25" footer="0.25"/>
  <pageSetup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D3F0B-4509-044A-8201-E23FF5A10752}">
  <dimension ref="B1:BM51"/>
  <sheetViews>
    <sheetView topLeftCell="K1" workbookViewId="0">
      <selection activeCell="J5" sqref="J5"/>
    </sheetView>
  </sheetViews>
  <sheetFormatPr baseColWidth="10" defaultColWidth="10.83203125" defaultRowHeight="15" x14ac:dyDescent="0.2"/>
  <cols>
    <col min="1" max="16384" width="10.83203125" style="83"/>
  </cols>
  <sheetData>
    <row r="1" spans="2:65" ht="16" x14ac:dyDescent="0.2">
      <c r="B1" s="109" t="s">
        <v>418</v>
      </c>
    </row>
    <row r="2" spans="2:65" ht="16" x14ac:dyDescent="0.2">
      <c r="B2" s="109"/>
    </row>
    <row r="3" spans="2:65" ht="28" x14ac:dyDescent="0.2">
      <c r="B3" s="98" t="s">
        <v>419</v>
      </c>
      <c r="C3" s="307" t="s">
        <v>420</v>
      </c>
      <c r="D3" s="308"/>
      <c r="E3" s="308"/>
      <c r="F3" s="308"/>
      <c r="G3" s="308"/>
      <c r="H3" s="308"/>
    </row>
    <row r="4" spans="2:65" x14ac:dyDescent="0.2">
      <c r="B4" s="98" t="s">
        <v>2</v>
      </c>
      <c r="C4" s="309" t="s">
        <v>3</v>
      </c>
      <c r="D4" s="308"/>
      <c r="E4" s="308"/>
      <c r="F4" s="308"/>
      <c r="G4" s="308"/>
      <c r="H4" s="308"/>
    </row>
    <row r="5" spans="2:65" ht="28" x14ac:dyDescent="0.2">
      <c r="B5" s="98" t="s">
        <v>4</v>
      </c>
      <c r="C5" s="309" t="s">
        <v>5</v>
      </c>
      <c r="D5" s="308"/>
      <c r="E5" s="308"/>
      <c r="F5" s="308"/>
      <c r="G5" s="308"/>
      <c r="H5" s="308"/>
    </row>
    <row r="6" spans="2:65" x14ac:dyDescent="0.2">
      <c r="B6" s="98" t="s">
        <v>421</v>
      </c>
      <c r="C6" s="309" t="s">
        <v>406</v>
      </c>
      <c r="D6" s="308"/>
      <c r="E6" s="308"/>
      <c r="F6" s="308"/>
      <c r="G6" s="308"/>
      <c r="H6" s="308"/>
    </row>
    <row r="7" spans="2:65" x14ac:dyDescent="0.2">
      <c r="B7" s="98"/>
      <c r="C7" s="108"/>
    </row>
    <row r="8" spans="2:65" ht="16" thickBot="1" x14ac:dyDescent="0.25">
      <c r="B8" s="156" t="s">
        <v>8</v>
      </c>
      <c r="C8" s="108"/>
    </row>
    <row r="9" spans="2:65" s="155" customFormat="1" ht="15" customHeight="1" x14ac:dyDescent="0.2">
      <c r="B9" s="319" t="s">
        <v>9</v>
      </c>
      <c r="C9" s="321" t="s">
        <v>10</v>
      </c>
      <c r="D9" s="322"/>
      <c r="E9" s="322"/>
      <c r="F9" s="322"/>
      <c r="G9" s="322"/>
      <c r="H9" s="323"/>
      <c r="I9" s="321" t="s">
        <v>11</v>
      </c>
      <c r="J9" s="322"/>
      <c r="K9" s="322"/>
      <c r="L9" s="322"/>
      <c r="M9" s="322"/>
      <c r="N9" s="323"/>
      <c r="O9" s="321" t="s">
        <v>12</v>
      </c>
      <c r="P9" s="322"/>
      <c r="Q9" s="322"/>
      <c r="R9" s="322"/>
      <c r="S9" s="322"/>
      <c r="T9" s="323"/>
      <c r="U9" s="321" t="s">
        <v>13</v>
      </c>
      <c r="V9" s="322"/>
      <c r="W9" s="322"/>
      <c r="X9" s="322"/>
      <c r="Y9" s="322"/>
      <c r="Z9" s="323"/>
      <c r="AA9" s="321" t="s">
        <v>14</v>
      </c>
      <c r="AB9" s="322"/>
      <c r="AC9" s="322"/>
      <c r="AD9" s="322"/>
      <c r="AE9" s="322"/>
      <c r="AF9" s="323"/>
      <c r="AG9" s="321" t="s">
        <v>412</v>
      </c>
      <c r="AH9" s="322"/>
      <c r="AI9" s="322"/>
      <c r="AJ9" s="322"/>
      <c r="AK9" s="322"/>
      <c r="AL9" s="323"/>
      <c r="AM9" s="321" t="s">
        <v>15</v>
      </c>
      <c r="AN9" s="322"/>
      <c r="AO9" s="322"/>
      <c r="AP9" s="322"/>
      <c r="AQ9" s="322"/>
      <c r="AR9" s="323"/>
      <c r="AS9" s="321" t="s">
        <v>16</v>
      </c>
      <c r="AT9" s="322"/>
      <c r="AU9" s="322"/>
      <c r="AV9" s="322"/>
      <c r="AW9" s="322"/>
      <c r="AX9" s="322"/>
      <c r="AY9" s="332" t="s">
        <v>17</v>
      </c>
      <c r="AZ9" s="333"/>
      <c r="BA9" s="333"/>
      <c r="BB9" s="333"/>
      <c r="BC9" s="333"/>
      <c r="BD9" s="334"/>
      <c r="BE9" s="332" t="s">
        <v>422</v>
      </c>
      <c r="BF9" s="333"/>
      <c r="BG9" s="334"/>
      <c r="BH9" s="332" t="s">
        <v>423</v>
      </c>
      <c r="BI9" s="333"/>
      <c r="BJ9" s="334"/>
      <c r="BK9" s="332" t="s">
        <v>424</v>
      </c>
      <c r="BL9" s="333"/>
      <c r="BM9" s="334"/>
    </row>
    <row r="10" spans="2:65" s="155" customFormat="1" x14ac:dyDescent="0.2">
      <c r="B10" s="320"/>
      <c r="C10" s="324"/>
      <c r="D10" s="325"/>
      <c r="E10" s="325"/>
      <c r="F10" s="325"/>
      <c r="G10" s="325"/>
      <c r="H10" s="326"/>
      <c r="I10" s="324"/>
      <c r="J10" s="325"/>
      <c r="K10" s="325"/>
      <c r="L10" s="325"/>
      <c r="M10" s="325"/>
      <c r="N10" s="326"/>
      <c r="O10" s="324"/>
      <c r="P10" s="325"/>
      <c r="Q10" s="325"/>
      <c r="R10" s="325"/>
      <c r="S10" s="325"/>
      <c r="T10" s="326"/>
      <c r="U10" s="324"/>
      <c r="V10" s="325"/>
      <c r="W10" s="325"/>
      <c r="X10" s="325"/>
      <c r="Y10" s="325"/>
      <c r="Z10" s="326"/>
      <c r="AA10" s="324"/>
      <c r="AB10" s="325"/>
      <c r="AC10" s="325"/>
      <c r="AD10" s="325"/>
      <c r="AE10" s="325"/>
      <c r="AF10" s="326"/>
      <c r="AG10" s="324"/>
      <c r="AH10" s="325"/>
      <c r="AI10" s="325"/>
      <c r="AJ10" s="325"/>
      <c r="AK10" s="325"/>
      <c r="AL10" s="326"/>
      <c r="AM10" s="324"/>
      <c r="AN10" s="325"/>
      <c r="AO10" s="325"/>
      <c r="AP10" s="325"/>
      <c r="AQ10" s="325"/>
      <c r="AR10" s="326"/>
      <c r="AS10" s="324"/>
      <c r="AT10" s="325"/>
      <c r="AU10" s="325"/>
      <c r="AV10" s="325"/>
      <c r="AW10" s="325"/>
      <c r="AX10" s="325"/>
      <c r="AY10" s="335"/>
      <c r="AZ10" s="336"/>
      <c r="BA10" s="336"/>
      <c r="BB10" s="336"/>
      <c r="BC10" s="336"/>
      <c r="BD10" s="337"/>
      <c r="BE10" s="335"/>
      <c r="BF10" s="336"/>
      <c r="BG10" s="337"/>
      <c r="BH10" s="335"/>
      <c r="BI10" s="336"/>
      <c r="BJ10" s="337"/>
      <c r="BK10" s="335"/>
      <c r="BL10" s="336"/>
      <c r="BM10" s="337"/>
    </row>
    <row r="11" spans="2:65" x14ac:dyDescent="0.2">
      <c r="B11" s="154" t="s">
        <v>20</v>
      </c>
      <c r="C11" s="330" t="s">
        <v>21</v>
      </c>
      <c r="D11" s="328"/>
      <c r="E11" s="331"/>
      <c r="F11" s="327" t="s">
        <v>22</v>
      </c>
      <c r="G11" s="328"/>
      <c r="H11" s="329"/>
      <c r="I11" s="330" t="s">
        <v>21</v>
      </c>
      <c r="J11" s="328"/>
      <c r="K11" s="331"/>
      <c r="L11" s="327" t="s">
        <v>22</v>
      </c>
      <c r="M11" s="328"/>
      <c r="N11" s="329"/>
      <c r="O11" s="330" t="s">
        <v>21</v>
      </c>
      <c r="P11" s="328"/>
      <c r="Q11" s="331"/>
      <c r="R11" s="327" t="s">
        <v>22</v>
      </c>
      <c r="S11" s="328"/>
      <c r="T11" s="329"/>
      <c r="U11" s="330" t="s">
        <v>21</v>
      </c>
      <c r="V11" s="328"/>
      <c r="W11" s="331"/>
      <c r="X11" s="327" t="s">
        <v>22</v>
      </c>
      <c r="Y11" s="328"/>
      <c r="Z11" s="329"/>
      <c r="AA11" s="330" t="s">
        <v>21</v>
      </c>
      <c r="AB11" s="328"/>
      <c r="AC11" s="331"/>
      <c r="AD11" s="327" t="s">
        <v>22</v>
      </c>
      <c r="AE11" s="328"/>
      <c r="AF11" s="329"/>
      <c r="AG11" s="330" t="s">
        <v>21</v>
      </c>
      <c r="AH11" s="328"/>
      <c r="AI11" s="331"/>
      <c r="AJ11" s="327" t="s">
        <v>22</v>
      </c>
      <c r="AK11" s="328"/>
      <c r="AL11" s="329"/>
      <c r="AM11" s="330" t="s">
        <v>21</v>
      </c>
      <c r="AN11" s="328"/>
      <c r="AO11" s="331"/>
      <c r="AP11" s="327" t="s">
        <v>22</v>
      </c>
      <c r="AQ11" s="328"/>
      <c r="AR11" s="329"/>
      <c r="AS11" s="330" t="s">
        <v>21</v>
      </c>
      <c r="AT11" s="328"/>
      <c r="AU11" s="331"/>
      <c r="AV11" s="327" t="s">
        <v>22</v>
      </c>
      <c r="AW11" s="328"/>
      <c r="AX11" s="328"/>
      <c r="AY11" s="340" t="s">
        <v>21</v>
      </c>
      <c r="AZ11" s="338"/>
      <c r="BA11" s="338"/>
      <c r="BB11" s="338" t="s">
        <v>22</v>
      </c>
      <c r="BC11" s="338"/>
      <c r="BD11" s="339"/>
      <c r="BE11" s="152"/>
      <c r="BF11" s="152"/>
      <c r="BG11" s="151"/>
      <c r="BH11" s="153"/>
      <c r="BI11" s="152"/>
      <c r="BJ11" s="151"/>
      <c r="BK11" s="153"/>
      <c r="BL11" s="152"/>
      <c r="BM11" s="151"/>
    </row>
    <row r="12" spans="2:65" x14ac:dyDescent="0.2">
      <c r="B12" s="150" t="s">
        <v>9</v>
      </c>
      <c r="C12" s="141" t="s">
        <v>23</v>
      </c>
      <c r="D12" s="140" t="s">
        <v>24</v>
      </c>
      <c r="E12" s="140" t="s">
        <v>425</v>
      </c>
      <c r="F12" s="140" t="s">
        <v>23</v>
      </c>
      <c r="G12" s="140" t="s">
        <v>24</v>
      </c>
      <c r="H12" s="139" t="s">
        <v>425</v>
      </c>
      <c r="I12" s="141" t="s">
        <v>23</v>
      </c>
      <c r="J12" s="140" t="s">
        <v>24</v>
      </c>
      <c r="K12" s="140" t="s">
        <v>425</v>
      </c>
      <c r="L12" s="140" t="s">
        <v>23</v>
      </c>
      <c r="M12" s="140" t="s">
        <v>24</v>
      </c>
      <c r="N12" s="139" t="s">
        <v>425</v>
      </c>
      <c r="O12" s="141" t="s">
        <v>23</v>
      </c>
      <c r="P12" s="140" t="s">
        <v>24</v>
      </c>
      <c r="Q12" s="140" t="s">
        <v>425</v>
      </c>
      <c r="R12" s="140" t="s">
        <v>23</v>
      </c>
      <c r="S12" s="140" t="s">
        <v>24</v>
      </c>
      <c r="T12" s="139" t="s">
        <v>425</v>
      </c>
      <c r="U12" s="141" t="s">
        <v>23</v>
      </c>
      <c r="V12" s="140" t="s">
        <v>24</v>
      </c>
      <c r="W12" s="140" t="s">
        <v>425</v>
      </c>
      <c r="X12" s="140" t="s">
        <v>23</v>
      </c>
      <c r="Y12" s="140" t="s">
        <v>24</v>
      </c>
      <c r="Z12" s="139" t="s">
        <v>425</v>
      </c>
      <c r="AA12" s="141" t="s">
        <v>23</v>
      </c>
      <c r="AB12" s="140" t="s">
        <v>24</v>
      </c>
      <c r="AC12" s="140" t="s">
        <v>425</v>
      </c>
      <c r="AD12" s="140" t="s">
        <v>23</v>
      </c>
      <c r="AE12" s="140" t="s">
        <v>24</v>
      </c>
      <c r="AF12" s="139" t="s">
        <v>425</v>
      </c>
      <c r="AG12" s="149" t="s">
        <v>23</v>
      </c>
      <c r="AH12" s="148" t="s">
        <v>24</v>
      </c>
      <c r="AI12" s="148" t="s">
        <v>425</v>
      </c>
      <c r="AJ12" s="148" t="s">
        <v>23</v>
      </c>
      <c r="AK12" s="148" t="s">
        <v>24</v>
      </c>
      <c r="AL12" s="147" t="s">
        <v>425</v>
      </c>
      <c r="AM12" s="141" t="s">
        <v>23</v>
      </c>
      <c r="AN12" s="140" t="s">
        <v>24</v>
      </c>
      <c r="AO12" s="140" t="s">
        <v>425</v>
      </c>
      <c r="AP12" s="140" t="s">
        <v>23</v>
      </c>
      <c r="AQ12" s="140" t="s">
        <v>24</v>
      </c>
      <c r="AR12" s="139" t="s">
        <v>425</v>
      </c>
      <c r="AS12" s="141" t="s">
        <v>23</v>
      </c>
      <c r="AT12" s="140" t="s">
        <v>24</v>
      </c>
      <c r="AU12" s="140" t="s">
        <v>425</v>
      </c>
      <c r="AV12" s="140" t="s">
        <v>23</v>
      </c>
      <c r="AW12" s="140" t="s">
        <v>24</v>
      </c>
      <c r="AX12" s="146" t="s">
        <v>425</v>
      </c>
      <c r="AY12" s="145" t="s">
        <v>23</v>
      </c>
      <c r="AZ12" s="144" t="s">
        <v>24</v>
      </c>
      <c r="BA12" s="144" t="s">
        <v>425</v>
      </c>
      <c r="BB12" s="144" t="s">
        <v>23</v>
      </c>
      <c r="BC12" s="144" t="s">
        <v>24</v>
      </c>
      <c r="BD12" s="143" t="s">
        <v>425</v>
      </c>
      <c r="BE12" s="142" t="s">
        <v>23</v>
      </c>
      <c r="BF12" s="140" t="s">
        <v>24</v>
      </c>
      <c r="BG12" s="139" t="s">
        <v>425</v>
      </c>
      <c r="BH12" s="141" t="s">
        <v>23</v>
      </c>
      <c r="BI12" s="140" t="s">
        <v>24</v>
      </c>
      <c r="BJ12" s="139" t="s">
        <v>425</v>
      </c>
      <c r="BK12" s="141" t="s">
        <v>23</v>
      </c>
      <c r="BL12" s="140" t="s">
        <v>24</v>
      </c>
      <c r="BM12" s="139" t="s">
        <v>425</v>
      </c>
    </row>
    <row r="13" spans="2:65" x14ac:dyDescent="0.2">
      <c r="B13" s="137" t="s">
        <v>26</v>
      </c>
      <c r="C13" s="128">
        <v>1</v>
      </c>
      <c r="D13" s="127">
        <v>0</v>
      </c>
      <c r="E13" s="134">
        <v>0</v>
      </c>
      <c r="F13" s="127">
        <v>1</v>
      </c>
      <c r="G13" s="127">
        <v>0</v>
      </c>
      <c r="H13" s="126">
        <v>0</v>
      </c>
      <c r="I13" s="128">
        <v>3</v>
      </c>
      <c r="J13" s="127">
        <v>18</v>
      </c>
      <c r="K13" s="134">
        <v>85.714285714285694</v>
      </c>
      <c r="L13" s="127">
        <v>16</v>
      </c>
      <c r="M13" s="127">
        <v>22</v>
      </c>
      <c r="N13" s="126">
        <v>57.894736842105303</v>
      </c>
      <c r="O13" s="128">
        <v>16</v>
      </c>
      <c r="P13" s="127">
        <v>23</v>
      </c>
      <c r="Q13" s="134">
        <v>58.974358974358999</v>
      </c>
      <c r="R13" s="127">
        <v>33</v>
      </c>
      <c r="S13" s="127">
        <v>25</v>
      </c>
      <c r="T13" s="126">
        <v>43.1034482758621</v>
      </c>
      <c r="U13" s="128">
        <v>8</v>
      </c>
      <c r="V13" s="127">
        <v>6</v>
      </c>
      <c r="W13" s="134">
        <v>42.857142857142897</v>
      </c>
      <c r="X13" s="127">
        <v>54</v>
      </c>
      <c r="Y13" s="127">
        <v>20</v>
      </c>
      <c r="Z13" s="126">
        <v>27.027027027027</v>
      </c>
      <c r="AA13" s="128">
        <v>2</v>
      </c>
      <c r="AB13" s="127">
        <v>8</v>
      </c>
      <c r="AC13" s="134">
        <v>80</v>
      </c>
      <c r="AD13" s="127">
        <v>13</v>
      </c>
      <c r="AE13" s="127">
        <v>5</v>
      </c>
      <c r="AF13" s="126">
        <v>27.7777777777778</v>
      </c>
      <c r="AG13" s="128">
        <v>0</v>
      </c>
      <c r="AH13" s="127">
        <v>0</v>
      </c>
      <c r="AI13" s="136">
        <v>0</v>
      </c>
      <c r="AJ13" s="127">
        <v>0</v>
      </c>
      <c r="AK13" s="127">
        <v>0</v>
      </c>
      <c r="AL13" s="135">
        <v>0</v>
      </c>
      <c r="AM13" s="128">
        <v>3</v>
      </c>
      <c r="AN13" s="127">
        <v>3</v>
      </c>
      <c r="AO13" s="134">
        <v>50</v>
      </c>
      <c r="AP13" s="127">
        <v>2</v>
      </c>
      <c r="AQ13" s="127">
        <v>0</v>
      </c>
      <c r="AR13" s="126">
        <v>0</v>
      </c>
      <c r="AS13" s="128">
        <v>6</v>
      </c>
      <c r="AT13" s="127">
        <v>1</v>
      </c>
      <c r="AU13" s="134">
        <v>14.285714285714301</v>
      </c>
      <c r="AV13" s="127">
        <v>0</v>
      </c>
      <c r="AW13" s="127">
        <v>0</v>
      </c>
      <c r="AX13" s="133">
        <v>0</v>
      </c>
      <c r="AY13" s="132">
        <v>1</v>
      </c>
      <c r="AZ13" s="131">
        <v>2</v>
      </c>
      <c r="BA13" s="138">
        <v>66.666666666666657</v>
      </c>
      <c r="BB13" s="131">
        <v>1</v>
      </c>
      <c r="BC13" s="131">
        <v>0</v>
      </c>
      <c r="BD13" s="130">
        <v>0</v>
      </c>
      <c r="BE13" s="129">
        <v>40</v>
      </c>
      <c r="BF13" s="127">
        <v>61</v>
      </c>
      <c r="BG13" s="126">
        <v>60.396039603960403</v>
      </c>
      <c r="BH13" s="128">
        <v>120</v>
      </c>
      <c r="BI13" s="127">
        <v>72</v>
      </c>
      <c r="BJ13" s="126">
        <v>37.5</v>
      </c>
      <c r="BK13" s="128">
        <v>160</v>
      </c>
      <c r="BL13" s="127">
        <v>133</v>
      </c>
      <c r="BM13" s="126">
        <v>45.392491467576797</v>
      </c>
    </row>
    <row r="14" spans="2:65" x14ac:dyDescent="0.2">
      <c r="B14" s="137" t="s">
        <v>27</v>
      </c>
      <c r="C14" s="128">
        <v>3</v>
      </c>
      <c r="D14" s="127">
        <v>6</v>
      </c>
      <c r="E14" s="134">
        <v>66.6666666666667</v>
      </c>
      <c r="F14" s="127">
        <v>0</v>
      </c>
      <c r="G14" s="127">
        <v>0</v>
      </c>
      <c r="H14" s="126">
        <v>0</v>
      </c>
      <c r="I14" s="128">
        <v>40</v>
      </c>
      <c r="J14" s="127">
        <v>48</v>
      </c>
      <c r="K14" s="134">
        <v>54.545454545454497</v>
      </c>
      <c r="L14" s="127">
        <v>2</v>
      </c>
      <c r="M14" s="127">
        <v>2</v>
      </c>
      <c r="N14" s="126">
        <v>50</v>
      </c>
      <c r="O14" s="128">
        <v>64</v>
      </c>
      <c r="P14" s="127">
        <v>78</v>
      </c>
      <c r="Q14" s="134">
        <v>54.9295774647887</v>
      </c>
      <c r="R14" s="127">
        <v>0</v>
      </c>
      <c r="S14" s="127">
        <v>3</v>
      </c>
      <c r="T14" s="126">
        <v>100</v>
      </c>
      <c r="U14" s="128">
        <v>58</v>
      </c>
      <c r="V14" s="127">
        <v>79</v>
      </c>
      <c r="W14" s="134">
        <v>57.664233576642303</v>
      </c>
      <c r="X14" s="127">
        <v>4</v>
      </c>
      <c r="Y14" s="127">
        <v>0</v>
      </c>
      <c r="Z14" s="126">
        <v>0</v>
      </c>
      <c r="AA14" s="128">
        <v>45</v>
      </c>
      <c r="AB14" s="127">
        <v>45</v>
      </c>
      <c r="AC14" s="134">
        <v>50</v>
      </c>
      <c r="AD14" s="127">
        <v>1</v>
      </c>
      <c r="AE14" s="127">
        <v>0</v>
      </c>
      <c r="AF14" s="126">
        <v>0</v>
      </c>
      <c r="AG14" s="128">
        <v>0</v>
      </c>
      <c r="AH14" s="127">
        <v>0</v>
      </c>
      <c r="AI14" s="136">
        <v>0</v>
      </c>
      <c r="AJ14" s="127">
        <v>0</v>
      </c>
      <c r="AK14" s="127">
        <v>0</v>
      </c>
      <c r="AL14" s="135">
        <v>0</v>
      </c>
      <c r="AM14" s="128">
        <v>8</v>
      </c>
      <c r="AN14" s="127">
        <v>9</v>
      </c>
      <c r="AO14" s="134">
        <v>52.941176470588204</v>
      </c>
      <c r="AP14" s="127">
        <v>0</v>
      </c>
      <c r="AQ14" s="127">
        <v>3</v>
      </c>
      <c r="AR14" s="126">
        <v>100</v>
      </c>
      <c r="AS14" s="128">
        <v>2</v>
      </c>
      <c r="AT14" s="127">
        <v>0</v>
      </c>
      <c r="AU14" s="134">
        <v>0</v>
      </c>
      <c r="AV14" s="127">
        <v>0</v>
      </c>
      <c r="AW14" s="127">
        <v>0</v>
      </c>
      <c r="AX14" s="133">
        <v>0</v>
      </c>
      <c r="AY14" s="132">
        <v>1</v>
      </c>
      <c r="AZ14" s="131">
        <v>2</v>
      </c>
      <c r="BA14" s="138">
        <v>66.666666666666657</v>
      </c>
      <c r="BB14" s="131">
        <v>0</v>
      </c>
      <c r="BC14" s="131">
        <v>0</v>
      </c>
      <c r="BD14" s="130">
        <v>0</v>
      </c>
      <c r="BE14" s="129">
        <v>221</v>
      </c>
      <c r="BF14" s="127">
        <v>267</v>
      </c>
      <c r="BG14" s="126">
        <v>54.713114754098399</v>
      </c>
      <c r="BH14" s="128">
        <v>7</v>
      </c>
      <c r="BI14" s="127">
        <v>8</v>
      </c>
      <c r="BJ14" s="126">
        <v>53.3333333333333</v>
      </c>
      <c r="BK14" s="128">
        <v>228</v>
      </c>
      <c r="BL14" s="127">
        <v>275</v>
      </c>
      <c r="BM14" s="126">
        <v>54.671968190854898</v>
      </c>
    </row>
    <row r="15" spans="2:65" x14ac:dyDescent="0.2">
      <c r="B15" s="137" t="s">
        <v>28</v>
      </c>
      <c r="C15" s="128">
        <v>0</v>
      </c>
      <c r="D15" s="127">
        <v>0</v>
      </c>
      <c r="E15" s="134">
        <v>0</v>
      </c>
      <c r="F15" s="127">
        <v>0</v>
      </c>
      <c r="G15" s="127">
        <v>0</v>
      </c>
      <c r="H15" s="126">
        <v>0</v>
      </c>
      <c r="I15" s="128">
        <v>3</v>
      </c>
      <c r="J15" s="127">
        <v>8</v>
      </c>
      <c r="K15" s="134">
        <v>72.727272727272705</v>
      </c>
      <c r="L15" s="127">
        <v>0</v>
      </c>
      <c r="M15" s="127">
        <v>0</v>
      </c>
      <c r="N15" s="126">
        <v>0</v>
      </c>
      <c r="O15" s="128">
        <v>6</v>
      </c>
      <c r="P15" s="127">
        <v>2</v>
      </c>
      <c r="Q15" s="134">
        <v>25</v>
      </c>
      <c r="R15" s="127">
        <v>3</v>
      </c>
      <c r="S15" s="127">
        <v>2</v>
      </c>
      <c r="T15" s="126">
        <v>40</v>
      </c>
      <c r="U15" s="128">
        <v>11</v>
      </c>
      <c r="V15" s="127">
        <v>12</v>
      </c>
      <c r="W15" s="134">
        <v>52.173913043478301</v>
      </c>
      <c r="X15" s="127">
        <v>7</v>
      </c>
      <c r="Y15" s="127">
        <v>5</v>
      </c>
      <c r="Z15" s="126">
        <v>41.6666666666667</v>
      </c>
      <c r="AA15" s="128">
        <v>6</v>
      </c>
      <c r="AB15" s="127">
        <v>3</v>
      </c>
      <c r="AC15" s="134">
        <v>33.3333333333333</v>
      </c>
      <c r="AD15" s="127">
        <v>8</v>
      </c>
      <c r="AE15" s="127">
        <v>1</v>
      </c>
      <c r="AF15" s="126">
        <v>11.1111111111111</v>
      </c>
      <c r="AG15" s="128">
        <v>0</v>
      </c>
      <c r="AH15" s="127">
        <v>0</v>
      </c>
      <c r="AI15" s="136">
        <v>0</v>
      </c>
      <c r="AJ15" s="127">
        <v>0</v>
      </c>
      <c r="AK15" s="127">
        <v>0</v>
      </c>
      <c r="AL15" s="135">
        <v>0</v>
      </c>
      <c r="AM15" s="128">
        <v>1</v>
      </c>
      <c r="AN15" s="127">
        <v>2</v>
      </c>
      <c r="AO15" s="134">
        <v>66.6666666666667</v>
      </c>
      <c r="AP15" s="127">
        <v>1</v>
      </c>
      <c r="AQ15" s="127">
        <v>0</v>
      </c>
      <c r="AR15" s="126">
        <v>0</v>
      </c>
      <c r="AS15" s="128">
        <v>3</v>
      </c>
      <c r="AT15" s="127">
        <v>0</v>
      </c>
      <c r="AU15" s="134">
        <v>0</v>
      </c>
      <c r="AV15" s="127">
        <v>0</v>
      </c>
      <c r="AW15" s="127">
        <v>0</v>
      </c>
      <c r="AX15" s="133">
        <v>0</v>
      </c>
      <c r="AY15" s="132">
        <v>1</v>
      </c>
      <c r="AZ15" s="131">
        <v>0</v>
      </c>
      <c r="BA15" s="138">
        <v>0</v>
      </c>
      <c r="BB15" s="131">
        <v>0</v>
      </c>
      <c r="BC15" s="131">
        <v>0</v>
      </c>
      <c r="BD15" s="130">
        <v>0</v>
      </c>
      <c r="BE15" s="129">
        <v>31</v>
      </c>
      <c r="BF15" s="127">
        <v>27</v>
      </c>
      <c r="BG15" s="126">
        <v>46.551724137930997</v>
      </c>
      <c r="BH15" s="128">
        <v>19</v>
      </c>
      <c r="BI15" s="127">
        <v>8</v>
      </c>
      <c r="BJ15" s="126">
        <v>29.629629629629601</v>
      </c>
      <c r="BK15" s="128">
        <v>50</v>
      </c>
      <c r="BL15" s="127">
        <v>35</v>
      </c>
      <c r="BM15" s="126">
        <v>41.176470588235297</v>
      </c>
    </row>
    <row r="16" spans="2:65" x14ac:dyDescent="0.2">
      <c r="B16" s="137" t="s">
        <v>29</v>
      </c>
      <c r="C16" s="128">
        <v>0</v>
      </c>
      <c r="D16" s="127">
        <v>0</v>
      </c>
      <c r="E16" s="134">
        <v>0</v>
      </c>
      <c r="F16" s="127">
        <v>0</v>
      </c>
      <c r="G16" s="127">
        <v>0</v>
      </c>
      <c r="H16" s="126">
        <v>0</v>
      </c>
      <c r="I16" s="128">
        <v>5</v>
      </c>
      <c r="J16" s="127">
        <v>2</v>
      </c>
      <c r="K16" s="134">
        <v>28.571428571428601</v>
      </c>
      <c r="L16" s="127">
        <v>0</v>
      </c>
      <c r="M16" s="127">
        <v>0</v>
      </c>
      <c r="N16" s="126">
        <v>0</v>
      </c>
      <c r="O16" s="128">
        <v>1</v>
      </c>
      <c r="P16" s="127">
        <v>5</v>
      </c>
      <c r="Q16" s="134">
        <v>83.3333333333333</v>
      </c>
      <c r="R16" s="127">
        <v>0</v>
      </c>
      <c r="S16" s="127">
        <v>0</v>
      </c>
      <c r="T16" s="126">
        <v>0</v>
      </c>
      <c r="U16" s="128">
        <v>1</v>
      </c>
      <c r="V16" s="127">
        <v>3</v>
      </c>
      <c r="W16" s="134">
        <v>75</v>
      </c>
      <c r="X16" s="127">
        <v>0</v>
      </c>
      <c r="Y16" s="127">
        <v>0</v>
      </c>
      <c r="Z16" s="126">
        <v>0</v>
      </c>
      <c r="AA16" s="128">
        <v>0</v>
      </c>
      <c r="AB16" s="127">
        <v>1</v>
      </c>
      <c r="AC16" s="134">
        <v>100</v>
      </c>
      <c r="AD16" s="127">
        <v>0</v>
      </c>
      <c r="AE16" s="127">
        <v>0</v>
      </c>
      <c r="AF16" s="126">
        <v>0</v>
      </c>
      <c r="AG16" s="128">
        <v>0</v>
      </c>
      <c r="AH16" s="127">
        <v>0</v>
      </c>
      <c r="AI16" s="136">
        <v>0</v>
      </c>
      <c r="AJ16" s="127">
        <v>0</v>
      </c>
      <c r="AK16" s="127">
        <v>0</v>
      </c>
      <c r="AL16" s="135">
        <v>0</v>
      </c>
      <c r="AM16" s="128">
        <v>0</v>
      </c>
      <c r="AN16" s="127">
        <v>0</v>
      </c>
      <c r="AO16" s="134">
        <v>0</v>
      </c>
      <c r="AP16" s="127">
        <v>0</v>
      </c>
      <c r="AQ16" s="127">
        <v>0</v>
      </c>
      <c r="AR16" s="126">
        <v>0</v>
      </c>
      <c r="AS16" s="128">
        <v>0</v>
      </c>
      <c r="AT16" s="127">
        <v>0</v>
      </c>
      <c r="AU16" s="134">
        <v>0</v>
      </c>
      <c r="AV16" s="127">
        <v>0</v>
      </c>
      <c r="AW16" s="127">
        <v>0</v>
      </c>
      <c r="AX16" s="133">
        <v>0</v>
      </c>
      <c r="AY16" s="132">
        <v>0</v>
      </c>
      <c r="AZ16" s="131">
        <v>0</v>
      </c>
      <c r="BA16" s="131">
        <v>0</v>
      </c>
      <c r="BB16" s="131">
        <v>0</v>
      </c>
      <c r="BC16" s="131">
        <v>0</v>
      </c>
      <c r="BD16" s="130">
        <v>0</v>
      </c>
      <c r="BE16" s="129">
        <v>7</v>
      </c>
      <c r="BF16" s="127">
        <v>11</v>
      </c>
      <c r="BG16" s="126">
        <v>61.1111111111111</v>
      </c>
      <c r="BH16" s="128">
        <v>0</v>
      </c>
      <c r="BI16" s="127">
        <v>0</v>
      </c>
      <c r="BJ16" s="126">
        <v>0</v>
      </c>
      <c r="BK16" s="128">
        <v>7</v>
      </c>
      <c r="BL16" s="127">
        <v>11</v>
      </c>
      <c r="BM16" s="126">
        <v>61.1111111111111</v>
      </c>
    </row>
    <row r="17" spans="2:65" x14ac:dyDescent="0.2">
      <c r="B17" s="137" t="s">
        <v>30</v>
      </c>
      <c r="C17" s="128">
        <v>0</v>
      </c>
      <c r="D17" s="127">
        <v>0</v>
      </c>
      <c r="E17" s="134">
        <v>0</v>
      </c>
      <c r="F17" s="127">
        <v>0</v>
      </c>
      <c r="G17" s="127">
        <v>0</v>
      </c>
      <c r="H17" s="126">
        <v>0</v>
      </c>
      <c r="I17" s="128">
        <v>0</v>
      </c>
      <c r="J17" s="127">
        <v>0</v>
      </c>
      <c r="K17" s="134">
        <v>0</v>
      </c>
      <c r="L17" s="127">
        <v>0</v>
      </c>
      <c r="M17" s="127">
        <v>0</v>
      </c>
      <c r="N17" s="126">
        <v>0</v>
      </c>
      <c r="O17" s="128">
        <v>0</v>
      </c>
      <c r="P17" s="127">
        <v>0</v>
      </c>
      <c r="Q17" s="134">
        <v>0</v>
      </c>
      <c r="R17" s="127">
        <v>0</v>
      </c>
      <c r="S17" s="127">
        <v>0</v>
      </c>
      <c r="T17" s="126">
        <v>0</v>
      </c>
      <c r="U17" s="128">
        <v>2</v>
      </c>
      <c r="V17" s="127">
        <v>0</v>
      </c>
      <c r="W17" s="134">
        <v>0</v>
      </c>
      <c r="X17" s="127">
        <v>0</v>
      </c>
      <c r="Y17" s="127">
        <v>0</v>
      </c>
      <c r="Z17" s="126">
        <v>0</v>
      </c>
      <c r="AA17" s="128">
        <v>0</v>
      </c>
      <c r="AB17" s="127">
        <v>0</v>
      </c>
      <c r="AC17" s="134">
        <v>0</v>
      </c>
      <c r="AD17" s="127">
        <v>0</v>
      </c>
      <c r="AE17" s="127">
        <v>0</v>
      </c>
      <c r="AF17" s="126">
        <v>0</v>
      </c>
      <c r="AG17" s="128">
        <v>0</v>
      </c>
      <c r="AH17" s="127">
        <v>0</v>
      </c>
      <c r="AI17" s="136">
        <v>0</v>
      </c>
      <c r="AJ17" s="127">
        <v>0</v>
      </c>
      <c r="AK17" s="127">
        <v>0</v>
      </c>
      <c r="AL17" s="135">
        <v>0</v>
      </c>
      <c r="AM17" s="128">
        <v>0</v>
      </c>
      <c r="AN17" s="127">
        <v>0</v>
      </c>
      <c r="AO17" s="134">
        <v>0</v>
      </c>
      <c r="AP17" s="127">
        <v>0</v>
      </c>
      <c r="AQ17" s="127">
        <v>0</v>
      </c>
      <c r="AR17" s="126">
        <v>0</v>
      </c>
      <c r="AS17" s="128">
        <v>0</v>
      </c>
      <c r="AT17" s="127">
        <v>0</v>
      </c>
      <c r="AU17" s="134">
        <v>0</v>
      </c>
      <c r="AV17" s="127">
        <v>0</v>
      </c>
      <c r="AW17" s="127">
        <v>0</v>
      </c>
      <c r="AX17" s="133">
        <v>0</v>
      </c>
      <c r="AY17" s="132">
        <v>0</v>
      </c>
      <c r="AZ17" s="131">
        <v>0</v>
      </c>
      <c r="BA17" s="131">
        <v>0</v>
      </c>
      <c r="BB17" s="131">
        <v>0</v>
      </c>
      <c r="BC17" s="131">
        <v>0</v>
      </c>
      <c r="BD17" s="130">
        <v>0</v>
      </c>
      <c r="BE17" s="129">
        <v>2</v>
      </c>
      <c r="BF17" s="127">
        <v>0</v>
      </c>
      <c r="BG17" s="126">
        <v>0</v>
      </c>
      <c r="BH17" s="128">
        <v>0</v>
      </c>
      <c r="BI17" s="127">
        <v>0</v>
      </c>
      <c r="BJ17" s="126">
        <v>0</v>
      </c>
      <c r="BK17" s="128">
        <v>2</v>
      </c>
      <c r="BL17" s="127">
        <v>0</v>
      </c>
      <c r="BM17" s="126">
        <v>0</v>
      </c>
    </row>
    <row r="18" spans="2:65" x14ac:dyDescent="0.2">
      <c r="B18" s="137" t="s">
        <v>31</v>
      </c>
      <c r="C18" s="128">
        <v>2</v>
      </c>
      <c r="D18" s="127">
        <v>0</v>
      </c>
      <c r="E18" s="134">
        <v>0</v>
      </c>
      <c r="F18" s="127">
        <v>0</v>
      </c>
      <c r="G18" s="127">
        <v>0</v>
      </c>
      <c r="H18" s="126">
        <v>0</v>
      </c>
      <c r="I18" s="128">
        <v>9</v>
      </c>
      <c r="J18" s="127">
        <v>25</v>
      </c>
      <c r="K18" s="134">
        <v>73.529411764705898</v>
      </c>
      <c r="L18" s="127">
        <v>1</v>
      </c>
      <c r="M18" s="127">
        <v>4</v>
      </c>
      <c r="N18" s="126">
        <v>80</v>
      </c>
      <c r="O18" s="128">
        <v>28</v>
      </c>
      <c r="P18" s="127">
        <v>25</v>
      </c>
      <c r="Q18" s="134">
        <v>47.169811320754697</v>
      </c>
      <c r="R18" s="127">
        <v>5</v>
      </c>
      <c r="S18" s="127">
        <v>7</v>
      </c>
      <c r="T18" s="126">
        <v>58.3333333333333</v>
      </c>
      <c r="U18" s="128">
        <v>10</v>
      </c>
      <c r="V18" s="127">
        <v>22</v>
      </c>
      <c r="W18" s="134">
        <v>68.75</v>
      </c>
      <c r="X18" s="127">
        <v>13</v>
      </c>
      <c r="Y18" s="127">
        <v>10</v>
      </c>
      <c r="Z18" s="126">
        <v>43.478260869565197</v>
      </c>
      <c r="AA18" s="128">
        <v>5</v>
      </c>
      <c r="AB18" s="127">
        <v>8</v>
      </c>
      <c r="AC18" s="134">
        <v>61.538461538461497</v>
      </c>
      <c r="AD18" s="127">
        <v>4</v>
      </c>
      <c r="AE18" s="127">
        <v>3</v>
      </c>
      <c r="AF18" s="126">
        <v>42.857142857142897</v>
      </c>
      <c r="AG18" s="128">
        <v>0</v>
      </c>
      <c r="AH18" s="127">
        <v>0</v>
      </c>
      <c r="AI18" s="136">
        <v>0</v>
      </c>
      <c r="AJ18" s="127">
        <v>0</v>
      </c>
      <c r="AK18" s="127">
        <v>0</v>
      </c>
      <c r="AL18" s="135">
        <v>0</v>
      </c>
      <c r="AM18" s="128">
        <v>1</v>
      </c>
      <c r="AN18" s="127">
        <v>5</v>
      </c>
      <c r="AO18" s="134">
        <v>83.3333333333333</v>
      </c>
      <c r="AP18" s="127">
        <v>0</v>
      </c>
      <c r="AQ18" s="127">
        <v>0</v>
      </c>
      <c r="AR18" s="126">
        <v>0</v>
      </c>
      <c r="AS18" s="128">
        <v>3</v>
      </c>
      <c r="AT18" s="127">
        <v>0</v>
      </c>
      <c r="AU18" s="134">
        <v>0</v>
      </c>
      <c r="AV18" s="127">
        <v>0</v>
      </c>
      <c r="AW18" s="127">
        <v>0</v>
      </c>
      <c r="AX18" s="133">
        <v>0</v>
      </c>
      <c r="AY18" s="132">
        <v>2</v>
      </c>
      <c r="AZ18" s="131">
        <v>5</v>
      </c>
      <c r="BA18" s="138">
        <v>71.428571428571431</v>
      </c>
      <c r="BB18" s="131">
        <v>0</v>
      </c>
      <c r="BC18" s="131">
        <v>0</v>
      </c>
      <c r="BD18" s="130">
        <v>0</v>
      </c>
      <c r="BE18" s="129">
        <v>60</v>
      </c>
      <c r="BF18" s="127">
        <v>90</v>
      </c>
      <c r="BG18" s="126">
        <v>60</v>
      </c>
      <c r="BH18" s="128">
        <v>23</v>
      </c>
      <c r="BI18" s="127">
        <v>24</v>
      </c>
      <c r="BJ18" s="126">
        <v>51.063829787233999</v>
      </c>
      <c r="BK18" s="128">
        <v>83</v>
      </c>
      <c r="BL18" s="127">
        <v>114</v>
      </c>
      <c r="BM18" s="126">
        <v>57.868020304568503</v>
      </c>
    </row>
    <row r="19" spans="2:65" x14ac:dyDescent="0.2">
      <c r="B19" s="137" t="s">
        <v>32</v>
      </c>
      <c r="C19" s="128">
        <v>4</v>
      </c>
      <c r="D19" s="127">
        <v>5</v>
      </c>
      <c r="E19" s="134">
        <v>55.5555555555556</v>
      </c>
      <c r="F19" s="127">
        <v>0</v>
      </c>
      <c r="G19" s="127">
        <v>0</v>
      </c>
      <c r="H19" s="126">
        <v>0</v>
      </c>
      <c r="I19" s="128">
        <v>13</v>
      </c>
      <c r="J19" s="127">
        <v>35</v>
      </c>
      <c r="K19" s="134">
        <v>72.9166666666667</v>
      </c>
      <c r="L19" s="127">
        <v>11</v>
      </c>
      <c r="M19" s="127">
        <v>8</v>
      </c>
      <c r="N19" s="126">
        <v>42.105263157894697</v>
      </c>
      <c r="O19" s="128">
        <v>24</v>
      </c>
      <c r="P19" s="127">
        <v>34</v>
      </c>
      <c r="Q19" s="134">
        <v>58.620689655172399</v>
      </c>
      <c r="R19" s="127">
        <v>31</v>
      </c>
      <c r="S19" s="127">
        <v>33</v>
      </c>
      <c r="T19" s="126">
        <v>51.5625</v>
      </c>
      <c r="U19" s="128">
        <v>23</v>
      </c>
      <c r="V19" s="127">
        <v>28</v>
      </c>
      <c r="W19" s="134">
        <v>54.901960784313701</v>
      </c>
      <c r="X19" s="127">
        <v>43</v>
      </c>
      <c r="Y19" s="127">
        <v>31</v>
      </c>
      <c r="Z19" s="126">
        <v>41.891891891891902</v>
      </c>
      <c r="AA19" s="128">
        <v>12</v>
      </c>
      <c r="AB19" s="127">
        <v>6</v>
      </c>
      <c r="AC19" s="134">
        <v>33.3333333333333</v>
      </c>
      <c r="AD19" s="127">
        <v>15</v>
      </c>
      <c r="AE19" s="127">
        <v>13</v>
      </c>
      <c r="AF19" s="126">
        <v>46.428571428571402</v>
      </c>
      <c r="AG19" s="128">
        <v>0</v>
      </c>
      <c r="AH19" s="127">
        <v>0</v>
      </c>
      <c r="AI19" s="136">
        <v>0</v>
      </c>
      <c r="AJ19" s="127">
        <v>0</v>
      </c>
      <c r="AK19" s="127">
        <v>0</v>
      </c>
      <c r="AL19" s="135">
        <v>0</v>
      </c>
      <c r="AM19" s="128">
        <v>5</v>
      </c>
      <c r="AN19" s="127">
        <v>3</v>
      </c>
      <c r="AO19" s="134">
        <v>37.5</v>
      </c>
      <c r="AP19" s="127">
        <v>3</v>
      </c>
      <c r="AQ19" s="127">
        <v>3</v>
      </c>
      <c r="AR19" s="126">
        <v>50</v>
      </c>
      <c r="AS19" s="128">
        <v>4</v>
      </c>
      <c r="AT19" s="127">
        <v>2</v>
      </c>
      <c r="AU19" s="134">
        <v>33.3333333333333</v>
      </c>
      <c r="AV19" s="127">
        <v>0</v>
      </c>
      <c r="AW19" s="127">
        <v>0</v>
      </c>
      <c r="AX19" s="133">
        <v>0</v>
      </c>
      <c r="AY19" s="132">
        <v>0</v>
      </c>
      <c r="AZ19" s="131">
        <v>1</v>
      </c>
      <c r="BA19" s="138">
        <v>100</v>
      </c>
      <c r="BB19" s="131">
        <v>1</v>
      </c>
      <c r="BC19" s="131">
        <v>1</v>
      </c>
      <c r="BD19" s="130">
        <v>50</v>
      </c>
      <c r="BE19" s="129">
        <v>85</v>
      </c>
      <c r="BF19" s="127">
        <v>114</v>
      </c>
      <c r="BG19" s="126">
        <v>57.286432160803997</v>
      </c>
      <c r="BH19" s="128">
        <v>104</v>
      </c>
      <c r="BI19" s="127">
        <v>89</v>
      </c>
      <c r="BJ19" s="126">
        <v>46.1139896373057</v>
      </c>
      <c r="BK19" s="128">
        <v>189</v>
      </c>
      <c r="BL19" s="127">
        <v>203</v>
      </c>
      <c r="BM19" s="126">
        <v>51.785714285714299</v>
      </c>
    </row>
    <row r="20" spans="2:65" x14ac:dyDescent="0.2">
      <c r="B20" s="137" t="s">
        <v>33</v>
      </c>
      <c r="C20" s="128">
        <v>0</v>
      </c>
      <c r="D20" s="127">
        <v>0</v>
      </c>
      <c r="E20" s="134">
        <v>0</v>
      </c>
      <c r="F20" s="127">
        <v>0</v>
      </c>
      <c r="G20" s="127">
        <v>0</v>
      </c>
      <c r="H20" s="126">
        <v>0</v>
      </c>
      <c r="I20" s="128">
        <v>0</v>
      </c>
      <c r="J20" s="127">
        <v>2</v>
      </c>
      <c r="K20" s="134">
        <v>100</v>
      </c>
      <c r="L20" s="127">
        <v>0</v>
      </c>
      <c r="M20" s="127">
        <v>1</v>
      </c>
      <c r="N20" s="126">
        <v>100</v>
      </c>
      <c r="O20" s="128">
        <v>2</v>
      </c>
      <c r="P20" s="127">
        <v>1</v>
      </c>
      <c r="Q20" s="134">
        <v>33.3333333333333</v>
      </c>
      <c r="R20" s="127">
        <v>0</v>
      </c>
      <c r="S20" s="127">
        <v>0</v>
      </c>
      <c r="T20" s="126">
        <v>0</v>
      </c>
      <c r="U20" s="128">
        <v>4</v>
      </c>
      <c r="V20" s="127">
        <v>1</v>
      </c>
      <c r="W20" s="134">
        <v>20</v>
      </c>
      <c r="X20" s="127">
        <v>0</v>
      </c>
      <c r="Y20" s="127">
        <v>2</v>
      </c>
      <c r="Z20" s="126">
        <v>100</v>
      </c>
      <c r="AA20" s="128">
        <v>2</v>
      </c>
      <c r="AB20" s="127">
        <v>1</v>
      </c>
      <c r="AC20" s="134">
        <v>33.3333333333333</v>
      </c>
      <c r="AD20" s="127">
        <v>0</v>
      </c>
      <c r="AE20" s="127">
        <v>0</v>
      </c>
      <c r="AF20" s="126">
        <v>0</v>
      </c>
      <c r="AG20" s="128">
        <v>0</v>
      </c>
      <c r="AH20" s="127">
        <v>0</v>
      </c>
      <c r="AI20" s="136">
        <v>0</v>
      </c>
      <c r="AJ20" s="127">
        <v>0</v>
      </c>
      <c r="AK20" s="127">
        <v>0</v>
      </c>
      <c r="AL20" s="135">
        <v>0</v>
      </c>
      <c r="AM20" s="128">
        <v>1</v>
      </c>
      <c r="AN20" s="127">
        <v>1</v>
      </c>
      <c r="AO20" s="134">
        <v>50</v>
      </c>
      <c r="AP20" s="127">
        <v>0</v>
      </c>
      <c r="AQ20" s="127">
        <v>0</v>
      </c>
      <c r="AR20" s="126">
        <v>0</v>
      </c>
      <c r="AS20" s="128">
        <v>2</v>
      </c>
      <c r="AT20" s="127">
        <v>1</v>
      </c>
      <c r="AU20" s="134">
        <v>33.3333333333333</v>
      </c>
      <c r="AV20" s="127">
        <v>0</v>
      </c>
      <c r="AW20" s="127">
        <v>0</v>
      </c>
      <c r="AX20" s="133">
        <v>0</v>
      </c>
      <c r="AY20" s="132">
        <v>0</v>
      </c>
      <c r="AZ20" s="131">
        <v>0</v>
      </c>
      <c r="BA20" s="131">
        <v>0</v>
      </c>
      <c r="BB20" s="131">
        <v>0</v>
      </c>
      <c r="BC20" s="131">
        <v>0</v>
      </c>
      <c r="BD20" s="130">
        <v>0</v>
      </c>
      <c r="BE20" s="129">
        <v>11</v>
      </c>
      <c r="BF20" s="127">
        <v>7</v>
      </c>
      <c r="BG20" s="126">
        <v>38.8888888888889</v>
      </c>
      <c r="BH20" s="128">
        <v>0</v>
      </c>
      <c r="BI20" s="127">
        <v>3</v>
      </c>
      <c r="BJ20" s="126">
        <v>100</v>
      </c>
      <c r="BK20" s="128">
        <v>11</v>
      </c>
      <c r="BL20" s="127">
        <v>10</v>
      </c>
      <c r="BM20" s="126">
        <v>47.619047619047599</v>
      </c>
    </row>
    <row r="21" spans="2:65" x14ac:dyDescent="0.2">
      <c r="B21" s="137" t="s">
        <v>34</v>
      </c>
      <c r="C21" s="128">
        <v>0</v>
      </c>
      <c r="D21" s="127">
        <v>0</v>
      </c>
      <c r="E21" s="134">
        <v>0</v>
      </c>
      <c r="F21" s="127">
        <v>0</v>
      </c>
      <c r="G21" s="127">
        <v>0</v>
      </c>
      <c r="H21" s="126">
        <v>0</v>
      </c>
      <c r="I21" s="128">
        <v>1</v>
      </c>
      <c r="J21" s="127">
        <v>3</v>
      </c>
      <c r="K21" s="134">
        <v>75</v>
      </c>
      <c r="L21" s="127">
        <v>10</v>
      </c>
      <c r="M21" s="127">
        <v>15</v>
      </c>
      <c r="N21" s="126">
        <v>60</v>
      </c>
      <c r="O21" s="128">
        <v>1</v>
      </c>
      <c r="P21" s="127">
        <v>2</v>
      </c>
      <c r="Q21" s="134">
        <v>66.6666666666667</v>
      </c>
      <c r="R21" s="127">
        <v>16</v>
      </c>
      <c r="S21" s="127">
        <v>9</v>
      </c>
      <c r="T21" s="126">
        <v>36</v>
      </c>
      <c r="U21" s="128">
        <v>1</v>
      </c>
      <c r="V21" s="127">
        <v>7</v>
      </c>
      <c r="W21" s="134">
        <v>87.5</v>
      </c>
      <c r="X21" s="127">
        <v>4</v>
      </c>
      <c r="Y21" s="127">
        <v>3</v>
      </c>
      <c r="Z21" s="126">
        <v>42.857142857142897</v>
      </c>
      <c r="AA21" s="128">
        <v>0</v>
      </c>
      <c r="AB21" s="127">
        <v>1</v>
      </c>
      <c r="AC21" s="134">
        <v>100</v>
      </c>
      <c r="AD21" s="127">
        <v>0</v>
      </c>
      <c r="AE21" s="127">
        <v>2</v>
      </c>
      <c r="AF21" s="126">
        <v>100</v>
      </c>
      <c r="AG21" s="128">
        <v>0</v>
      </c>
      <c r="AH21" s="127">
        <v>0</v>
      </c>
      <c r="AI21" s="136">
        <v>0</v>
      </c>
      <c r="AJ21" s="127">
        <v>0</v>
      </c>
      <c r="AK21" s="127">
        <v>0</v>
      </c>
      <c r="AL21" s="135">
        <v>0</v>
      </c>
      <c r="AM21" s="128">
        <v>1</v>
      </c>
      <c r="AN21" s="127">
        <v>0</v>
      </c>
      <c r="AO21" s="134">
        <v>0</v>
      </c>
      <c r="AP21" s="127">
        <v>0</v>
      </c>
      <c r="AQ21" s="127">
        <v>0</v>
      </c>
      <c r="AR21" s="126">
        <v>0</v>
      </c>
      <c r="AS21" s="128">
        <v>0</v>
      </c>
      <c r="AT21" s="127">
        <v>1</v>
      </c>
      <c r="AU21" s="134">
        <v>100</v>
      </c>
      <c r="AV21" s="127">
        <v>0</v>
      </c>
      <c r="AW21" s="127">
        <v>0</v>
      </c>
      <c r="AX21" s="133">
        <v>0</v>
      </c>
      <c r="AY21" s="132">
        <v>0</v>
      </c>
      <c r="AZ21" s="131">
        <v>2</v>
      </c>
      <c r="BA21" s="138">
        <v>100</v>
      </c>
      <c r="BB21" s="131">
        <v>0</v>
      </c>
      <c r="BC21" s="131">
        <v>0</v>
      </c>
      <c r="BD21" s="130">
        <v>0</v>
      </c>
      <c r="BE21" s="129">
        <v>4</v>
      </c>
      <c r="BF21" s="127">
        <v>16</v>
      </c>
      <c r="BG21" s="126">
        <v>80</v>
      </c>
      <c r="BH21" s="128">
        <v>30</v>
      </c>
      <c r="BI21" s="127">
        <v>29</v>
      </c>
      <c r="BJ21" s="126">
        <v>49.152542372881399</v>
      </c>
      <c r="BK21" s="128">
        <v>34</v>
      </c>
      <c r="BL21" s="127">
        <v>45</v>
      </c>
      <c r="BM21" s="126">
        <v>56.962025316455701</v>
      </c>
    </row>
    <row r="22" spans="2:65" x14ac:dyDescent="0.2">
      <c r="B22" s="137" t="s">
        <v>35</v>
      </c>
      <c r="C22" s="128">
        <v>4</v>
      </c>
      <c r="D22" s="127">
        <v>4</v>
      </c>
      <c r="E22" s="134">
        <v>50</v>
      </c>
      <c r="F22" s="127">
        <v>0</v>
      </c>
      <c r="G22" s="127">
        <v>0</v>
      </c>
      <c r="H22" s="126">
        <v>0</v>
      </c>
      <c r="I22" s="128">
        <v>20</v>
      </c>
      <c r="J22" s="127">
        <v>24</v>
      </c>
      <c r="K22" s="134">
        <v>54.545454545454497</v>
      </c>
      <c r="L22" s="127">
        <v>0</v>
      </c>
      <c r="M22" s="127">
        <v>0</v>
      </c>
      <c r="N22" s="126">
        <v>0</v>
      </c>
      <c r="O22" s="128">
        <v>25</v>
      </c>
      <c r="P22" s="127">
        <v>19</v>
      </c>
      <c r="Q22" s="134">
        <v>43.181818181818201</v>
      </c>
      <c r="R22" s="127">
        <v>1</v>
      </c>
      <c r="S22" s="127">
        <v>0</v>
      </c>
      <c r="T22" s="126">
        <v>0</v>
      </c>
      <c r="U22" s="128">
        <v>10</v>
      </c>
      <c r="V22" s="127">
        <v>8</v>
      </c>
      <c r="W22" s="134">
        <v>44.4444444444444</v>
      </c>
      <c r="X22" s="127">
        <v>1</v>
      </c>
      <c r="Y22" s="127">
        <v>1</v>
      </c>
      <c r="Z22" s="126">
        <v>50</v>
      </c>
      <c r="AA22" s="128">
        <v>3</v>
      </c>
      <c r="AB22" s="127">
        <v>2</v>
      </c>
      <c r="AC22" s="134">
        <v>40</v>
      </c>
      <c r="AD22" s="127">
        <v>0</v>
      </c>
      <c r="AE22" s="127">
        <v>0</v>
      </c>
      <c r="AF22" s="126">
        <v>0</v>
      </c>
      <c r="AG22" s="128">
        <v>0</v>
      </c>
      <c r="AH22" s="127">
        <v>0</v>
      </c>
      <c r="AI22" s="136">
        <v>0</v>
      </c>
      <c r="AJ22" s="127">
        <v>0</v>
      </c>
      <c r="AK22" s="127">
        <v>0</v>
      </c>
      <c r="AL22" s="135">
        <v>0</v>
      </c>
      <c r="AM22" s="128">
        <v>0</v>
      </c>
      <c r="AN22" s="127">
        <v>0</v>
      </c>
      <c r="AO22" s="134">
        <v>0</v>
      </c>
      <c r="AP22" s="127">
        <v>0</v>
      </c>
      <c r="AQ22" s="127">
        <v>0</v>
      </c>
      <c r="AR22" s="126">
        <v>0</v>
      </c>
      <c r="AS22" s="128">
        <v>0</v>
      </c>
      <c r="AT22" s="127">
        <v>0</v>
      </c>
      <c r="AU22" s="134">
        <v>0</v>
      </c>
      <c r="AV22" s="127">
        <v>0</v>
      </c>
      <c r="AW22" s="127">
        <v>0</v>
      </c>
      <c r="AX22" s="133">
        <v>0</v>
      </c>
      <c r="AY22" s="132">
        <v>0</v>
      </c>
      <c r="AZ22" s="131">
        <v>0</v>
      </c>
      <c r="BA22" s="131">
        <v>0</v>
      </c>
      <c r="BB22" s="131">
        <v>0</v>
      </c>
      <c r="BC22" s="131">
        <v>0</v>
      </c>
      <c r="BD22" s="130">
        <v>0</v>
      </c>
      <c r="BE22" s="129">
        <v>62</v>
      </c>
      <c r="BF22" s="127">
        <v>57</v>
      </c>
      <c r="BG22" s="126">
        <v>47.899159663865497</v>
      </c>
      <c r="BH22" s="128">
        <v>2</v>
      </c>
      <c r="BI22" s="127">
        <v>1</v>
      </c>
      <c r="BJ22" s="126">
        <v>33.3333333333333</v>
      </c>
      <c r="BK22" s="128">
        <v>64</v>
      </c>
      <c r="BL22" s="127">
        <v>58</v>
      </c>
      <c r="BM22" s="126">
        <v>47.540983606557397</v>
      </c>
    </row>
    <row r="23" spans="2:65" x14ac:dyDescent="0.2">
      <c r="B23" s="137" t="s">
        <v>36</v>
      </c>
      <c r="C23" s="128">
        <v>0</v>
      </c>
      <c r="D23" s="127">
        <v>4</v>
      </c>
      <c r="E23" s="134">
        <v>100</v>
      </c>
      <c r="F23" s="127">
        <v>0</v>
      </c>
      <c r="G23" s="127">
        <v>0</v>
      </c>
      <c r="H23" s="126">
        <v>0</v>
      </c>
      <c r="I23" s="128">
        <v>3</v>
      </c>
      <c r="J23" s="127">
        <v>2</v>
      </c>
      <c r="K23" s="134">
        <v>40</v>
      </c>
      <c r="L23" s="127">
        <v>0</v>
      </c>
      <c r="M23" s="127">
        <v>0</v>
      </c>
      <c r="N23" s="126">
        <v>0</v>
      </c>
      <c r="O23" s="128">
        <v>3</v>
      </c>
      <c r="P23" s="127">
        <v>5</v>
      </c>
      <c r="Q23" s="134">
        <v>62.5</v>
      </c>
      <c r="R23" s="127">
        <v>0</v>
      </c>
      <c r="S23" s="127">
        <v>0</v>
      </c>
      <c r="T23" s="126">
        <v>0</v>
      </c>
      <c r="U23" s="128">
        <v>5</v>
      </c>
      <c r="V23" s="127">
        <v>1</v>
      </c>
      <c r="W23" s="134">
        <v>16.6666666666667</v>
      </c>
      <c r="X23" s="127">
        <v>0</v>
      </c>
      <c r="Y23" s="127">
        <v>0</v>
      </c>
      <c r="Z23" s="126">
        <v>0</v>
      </c>
      <c r="AA23" s="128">
        <v>4</v>
      </c>
      <c r="AB23" s="127">
        <v>1</v>
      </c>
      <c r="AC23" s="134">
        <v>20</v>
      </c>
      <c r="AD23" s="127">
        <v>0</v>
      </c>
      <c r="AE23" s="127">
        <v>0</v>
      </c>
      <c r="AF23" s="126">
        <v>0</v>
      </c>
      <c r="AG23" s="128">
        <v>0</v>
      </c>
      <c r="AH23" s="127">
        <v>0</v>
      </c>
      <c r="AI23" s="136">
        <v>0</v>
      </c>
      <c r="AJ23" s="127">
        <v>0</v>
      </c>
      <c r="AK23" s="127">
        <v>0</v>
      </c>
      <c r="AL23" s="135">
        <v>0</v>
      </c>
      <c r="AM23" s="128">
        <v>0</v>
      </c>
      <c r="AN23" s="127">
        <v>0</v>
      </c>
      <c r="AO23" s="134">
        <v>0</v>
      </c>
      <c r="AP23" s="127">
        <v>0</v>
      </c>
      <c r="AQ23" s="127">
        <v>0</v>
      </c>
      <c r="AR23" s="126">
        <v>0</v>
      </c>
      <c r="AS23" s="128">
        <v>0</v>
      </c>
      <c r="AT23" s="127">
        <v>0</v>
      </c>
      <c r="AU23" s="134">
        <v>0</v>
      </c>
      <c r="AV23" s="127">
        <v>0</v>
      </c>
      <c r="AW23" s="127">
        <v>0</v>
      </c>
      <c r="AX23" s="133">
        <v>0</v>
      </c>
      <c r="AY23" s="132">
        <v>0</v>
      </c>
      <c r="AZ23" s="131">
        <v>0</v>
      </c>
      <c r="BA23" s="131">
        <v>0</v>
      </c>
      <c r="BB23" s="131">
        <v>0</v>
      </c>
      <c r="BC23" s="131">
        <v>0</v>
      </c>
      <c r="BD23" s="130">
        <v>0</v>
      </c>
      <c r="BE23" s="129">
        <v>15</v>
      </c>
      <c r="BF23" s="127">
        <v>13</v>
      </c>
      <c r="BG23" s="126">
        <v>46.428571428571402</v>
      </c>
      <c r="BH23" s="128">
        <v>0</v>
      </c>
      <c r="BI23" s="127">
        <v>0</v>
      </c>
      <c r="BJ23" s="126">
        <v>0</v>
      </c>
      <c r="BK23" s="128">
        <v>15</v>
      </c>
      <c r="BL23" s="127">
        <v>13</v>
      </c>
      <c r="BM23" s="126">
        <v>46.428571428571402</v>
      </c>
    </row>
    <row r="24" spans="2:65" x14ac:dyDescent="0.2">
      <c r="B24" s="137" t="s">
        <v>37</v>
      </c>
      <c r="C24" s="128">
        <v>2</v>
      </c>
      <c r="D24" s="127">
        <v>1</v>
      </c>
      <c r="E24" s="134">
        <v>33.3333333333333</v>
      </c>
      <c r="F24" s="127">
        <v>0</v>
      </c>
      <c r="G24" s="127">
        <v>0</v>
      </c>
      <c r="H24" s="126">
        <v>0</v>
      </c>
      <c r="I24" s="128">
        <v>8</v>
      </c>
      <c r="J24" s="127">
        <v>13</v>
      </c>
      <c r="K24" s="134">
        <v>61.904761904761898</v>
      </c>
      <c r="L24" s="127">
        <v>2</v>
      </c>
      <c r="M24" s="127">
        <v>1</v>
      </c>
      <c r="N24" s="126">
        <v>33.3333333333333</v>
      </c>
      <c r="O24" s="128">
        <v>23</v>
      </c>
      <c r="P24" s="127">
        <v>18</v>
      </c>
      <c r="Q24" s="134">
        <v>43.902439024390198</v>
      </c>
      <c r="R24" s="127">
        <v>6</v>
      </c>
      <c r="S24" s="127">
        <v>0</v>
      </c>
      <c r="T24" s="126">
        <v>0</v>
      </c>
      <c r="U24" s="128">
        <v>20</v>
      </c>
      <c r="V24" s="127">
        <v>10</v>
      </c>
      <c r="W24" s="134">
        <v>33.3333333333333</v>
      </c>
      <c r="X24" s="127">
        <v>2</v>
      </c>
      <c r="Y24" s="127">
        <v>2</v>
      </c>
      <c r="Z24" s="126">
        <v>50</v>
      </c>
      <c r="AA24" s="128">
        <v>7</v>
      </c>
      <c r="AB24" s="127">
        <v>2</v>
      </c>
      <c r="AC24" s="134">
        <v>22.2222222222222</v>
      </c>
      <c r="AD24" s="127">
        <v>1</v>
      </c>
      <c r="AE24" s="127">
        <v>1</v>
      </c>
      <c r="AF24" s="126">
        <v>50</v>
      </c>
      <c r="AG24" s="128">
        <v>0</v>
      </c>
      <c r="AH24" s="127">
        <v>0</v>
      </c>
      <c r="AI24" s="136">
        <v>0</v>
      </c>
      <c r="AJ24" s="127">
        <v>0</v>
      </c>
      <c r="AK24" s="127">
        <v>0</v>
      </c>
      <c r="AL24" s="135">
        <v>0</v>
      </c>
      <c r="AM24" s="128">
        <v>1</v>
      </c>
      <c r="AN24" s="127">
        <v>1</v>
      </c>
      <c r="AO24" s="134">
        <v>50</v>
      </c>
      <c r="AP24" s="127">
        <v>1</v>
      </c>
      <c r="AQ24" s="127">
        <v>3</v>
      </c>
      <c r="AR24" s="126">
        <v>75</v>
      </c>
      <c r="AS24" s="128">
        <v>1</v>
      </c>
      <c r="AT24" s="127">
        <v>0</v>
      </c>
      <c r="AU24" s="134">
        <v>0</v>
      </c>
      <c r="AV24" s="127">
        <v>0</v>
      </c>
      <c r="AW24" s="127">
        <v>0</v>
      </c>
      <c r="AX24" s="133">
        <v>0</v>
      </c>
      <c r="AY24" s="132">
        <v>0</v>
      </c>
      <c r="AZ24" s="131">
        <v>0</v>
      </c>
      <c r="BA24" s="131">
        <v>0</v>
      </c>
      <c r="BB24" s="131">
        <v>0</v>
      </c>
      <c r="BC24" s="131">
        <v>0</v>
      </c>
      <c r="BD24" s="130">
        <v>0</v>
      </c>
      <c r="BE24" s="129">
        <v>62</v>
      </c>
      <c r="BF24" s="127">
        <v>45</v>
      </c>
      <c r="BG24" s="126">
        <v>42.056074766355103</v>
      </c>
      <c r="BH24" s="128">
        <v>12</v>
      </c>
      <c r="BI24" s="127">
        <v>7</v>
      </c>
      <c r="BJ24" s="126">
        <v>36.842105263157897</v>
      </c>
      <c r="BK24" s="128">
        <v>74</v>
      </c>
      <c r="BL24" s="127">
        <v>52</v>
      </c>
      <c r="BM24" s="126">
        <v>41.269841269841301</v>
      </c>
    </row>
    <row r="25" spans="2:65" x14ac:dyDescent="0.2">
      <c r="B25" s="137" t="s">
        <v>38</v>
      </c>
      <c r="C25" s="128">
        <v>0</v>
      </c>
      <c r="D25" s="127">
        <v>1</v>
      </c>
      <c r="E25" s="134">
        <v>100</v>
      </c>
      <c r="F25" s="127">
        <v>0</v>
      </c>
      <c r="G25" s="127">
        <v>0</v>
      </c>
      <c r="H25" s="126">
        <v>0</v>
      </c>
      <c r="I25" s="128">
        <v>0</v>
      </c>
      <c r="J25" s="127">
        <v>4</v>
      </c>
      <c r="K25" s="134">
        <v>100</v>
      </c>
      <c r="L25" s="127">
        <v>1</v>
      </c>
      <c r="M25" s="127">
        <v>1</v>
      </c>
      <c r="N25" s="126">
        <v>50</v>
      </c>
      <c r="O25" s="128">
        <v>4</v>
      </c>
      <c r="P25" s="127">
        <v>5</v>
      </c>
      <c r="Q25" s="134">
        <v>55.5555555555556</v>
      </c>
      <c r="R25" s="127">
        <v>1</v>
      </c>
      <c r="S25" s="127">
        <v>0</v>
      </c>
      <c r="T25" s="126">
        <v>0</v>
      </c>
      <c r="U25" s="128">
        <v>5</v>
      </c>
      <c r="V25" s="127">
        <v>6</v>
      </c>
      <c r="W25" s="134">
        <v>54.545454545454497</v>
      </c>
      <c r="X25" s="127">
        <v>7</v>
      </c>
      <c r="Y25" s="127">
        <v>0</v>
      </c>
      <c r="Z25" s="126">
        <v>0</v>
      </c>
      <c r="AA25" s="128">
        <v>3</v>
      </c>
      <c r="AB25" s="127">
        <v>2</v>
      </c>
      <c r="AC25" s="134">
        <v>40</v>
      </c>
      <c r="AD25" s="127">
        <v>2</v>
      </c>
      <c r="AE25" s="127">
        <v>2</v>
      </c>
      <c r="AF25" s="126">
        <v>50</v>
      </c>
      <c r="AG25" s="128">
        <v>0</v>
      </c>
      <c r="AH25" s="127">
        <v>0</v>
      </c>
      <c r="AI25" s="136">
        <v>0</v>
      </c>
      <c r="AJ25" s="127">
        <v>1</v>
      </c>
      <c r="AK25" s="127">
        <v>0</v>
      </c>
      <c r="AL25" s="135">
        <v>0</v>
      </c>
      <c r="AM25" s="128">
        <v>2</v>
      </c>
      <c r="AN25" s="127">
        <v>0</v>
      </c>
      <c r="AO25" s="134">
        <v>0</v>
      </c>
      <c r="AP25" s="127">
        <v>0</v>
      </c>
      <c r="AQ25" s="127">
        <v>0</v>
      </c>
      <c r="AR25" s="126">
        <v>0</v>
      </c>
      <c r="AS25" s="128">
        <v>0</v>
      </c>
      <c r="AT25" s="127">
        <v>1</v>
      </c>
      <c r="AU25" s="134">
        <v>100</v>
      </c>
      <c r="AV25" s="127">
        <v>0</v>
      </c>
      <c r="AW25" s="127">
        <v>0</v>
      </c>
      <c r="AX25" s="133">
        <v>0</v>
      </c>
      <c r="AY25" s="132">
        <v>0</v>
      </c>
      <c r="AZ25" s="131">
        <v>0</v>
      </c>
      <c r="BA25" s="131">
        <v>0</v>
      </c>
      <c r="BB25" s="131">
        <v>0</v>
      </c>
      <c r="BC25" s="131">
        <v>0</v>
      </c>
      <c r="BD25" s="130">
        <v>0</v>
      </c>
      <c r="BE25" s="129">
        <v>14</v>
      </c>
      <c r="BF25" s="127">
        <v>19</v>
      </c>
      <c r="BG25" s="126">
        <v>57.575757575757599</v>
      </c>
      <c r="BH25" s="128">
        <v>12</v>
      </c>
      <c r="BI25" s="127">
        <v>3</v>
      </c>
      <c r="BJ25" s="126">
        <v>20</v>
      </c>
      <c r="BK25" s="128">
        <v>26</v>
      </c>
      <c r="BL25" s="127">
        <v>22</v>
      </c>
      <c r="BM25" s="126">
        <v>45.8333333333333</v>
      </c>
    </row>
    <row r="26" spans="2:65" x14ac:dyDescent="0.2">
      <c r="B26" s="137" t="s">
        <v>39</v>
      </c>
      <c r="C26" s="128">
        <v>4</v>
      </c>
      <c r="D26" s="127">
        <v>5</v>
      </c>
      <c r="E26" s="134">
        <v>55.5555555555556</v>
      </c>
      <c r="F26" s="127">
        <v>0</v>
      </c>
      <c r="G26" s="127">
        <v>1</v>
      </c>
      <c r="H26" s="126">
        <v>100</v>
      </c>
      <c r="I26" s="128">
        <v>104</v>
      </c>
      <c r="J26" s="127">
        <v>172</v>
      </c>
      <c r="K26" s="134">
        <v>62.318840579710098</v>
      </c>
      <c r="L26" s="127">
        <v>66</v>
      </c>
      <c r="M26" s="127">
        <v>80</v>
      </c>
      <c r="N26" s="126">
        <v>54.794520547945197</v>
      </c>
      <c r="O26" s="128">
        <v>177</v>
      </c>
      <c r="P26" s="127">
        <v>248</v>
      </c>
      <c r="Q26" s="134">
        <v>58.352941176470601</v>
      </c>
      <c r="R26" s="127">
        <v>221</v>
      </c>
      <c r="S26" s="127">
        <v>261</v>
      </c>
      <c r="T26" s="126">
        <v>54.149377593361002</v>
      </c>
      <c r="U26" s="128">
        <v>151</v>
      </c>
      <c r="V26" s="127">
        <v>155</v>
      </c>
      <c r="W26" s="134">
        <v>50.653594771241799</v>
      </c>
      <c r="X26" s="127">
        <v>208</v>
      </c>
      <c r="Y26" s="127">
        <v>202</v>
      </c>
      <c r="Z26" s="126">
        <v>49.268292682926798</v>
      </c>
      <c r="AA26" s="128">
        <v>47</v>
      </c>
      <c r="AB26" s="127">
        <v>78</v>
      </c>
      <c r="AC26" s="134">
        <v>62.4</v>
      </c>
      <c r="AD26" s="127">
        <v>110</v>
      </c>
      <c r="AE26" s="127">
        <v>89</v>
      </c>
      <c r="AF26" s="126">
        <v>44.723618090452298</v>
      </c>
      <c r="AG26" s="128">
        <v>0</v>
      </c>
      <c r="AH26" s="127">
        <v>0</v>
      </c>
      <c r="AI26" s="136">
        <v>0</v>
      </c>
      <c r="AJ26" s="127">
        <v>0</v>
      </c>
      <c r="AK26" s="127">
        <v>0</v>
      </c>
      <c r="AL26" s="135">
        <v>0</v>
      </c>
      <c r="AM26" s="128">
        <v>17</v>
      </c>
      <c r="AN26" s="127">
        <v>30</v>
      </c>
      <c r="AO26" s="134">
        <v>63.829787234042598</v>
      </c>
      <c r="AP26" s="127">
        <v>36</v>
      </c>
      <c r="AQ26" s="127">
        <v>40</v>
      </c>
      <c r="AR26" s="126">
        <v>52.631578947368403</v>
      </c>
      <c r="AS26" s="128">
        <v>10</v>
      </c>
      <c r="AT26" s="127">
        <v>14</v>
      </c>
      <c r="AU26" s="134">
        <v>58.3333333333333</v>
      </c>
      <c r="AV26" s="127">
        <v>19</v>
      </c>
      <c r="AW26" s="127">
        <v>14</v>
      </c>
      <c r="AX26" s="133">
        <v>42.424242424242401</v>
      </c>
      <c r="AY26" s="132">
        <v>8</v>
      </c>
      <c r="AZ26" s="131">
        <v>10</v>
      </c>
      <c r="BA26" s="138">
        <v>55.555555555555557</v>
      </c>
      <c r="BB26" s="131">
        <v>18</v>
      </c>
      <c r="BC26" s="131">
        <v>9</v>
      </c>
      <c r="BD26" s="130">
        <v>33.333333333333329</v>
      </c>
      <c r="BE26" s="129">
        <v>518</v>
      </c>
      <c r="BF26" s="127">
        <v>712</v>
      </c>
      <c r="BG26" s="126">
        <v>57.886178861788601</v>
      </c>
      <c r="BH26" s="128">
        <v>678</v>
      </c>
      <c r="BI26" s="127">
        <v>696</v>
      </c>
      <c r="BJ26" s="126">
        <v>50.655021834061102</v>
      </c>
      <c r="BK26" s="128">
        <v>1196</v>
      </c>
      <c r="BL26" s="127">
        <v>1408</v>
      </c>
      <c r="BM26" s="126">
        <v>54.0706605222734</v>
      </c>
    </row>
    <row r="27" spans="2:65" x14ac:dyDescent="0.2">
      <c r="B27" s="137" t="s">
        <v>40</v>
      </c>
      <c r="C27" s="128">
        <v>0</v>
      </c>
      <c r="D27" s="127">
        <v>1</v>
      </c>
      <c r="E27" s="134">
        <v>100</v>
      </c>
      <c r="F27" s="127">
        <v>0</v>
      </c>
      <c r="G27" s="127">
        <v>0</v>
      </c>
      <c r="H27" s="126">
        <v>0</v>
      </c>
      <c r="I27" s="128">
        <v>3</v>
      </c>
      <c r="J27" s="127">
        <v>13</v>
      </c>
      <c r="K27" s="134">
        <v>81.25</v>
      </c>
      <c r="L27" s="127">
        <v>1</v>
      </c>
      <c r="M27" s="127">
        <v>15</v>
      </c>
      <c r="N27" s="126">
        <v>93.75</v>
      </c>
      <c r="O27" s="128">
        <v>5</v>
      </c>
      <c r="P27" s="127">
        <v>19</v>
      </c>
      <c r="Q27" s="134">
        <v>79.1666666666667</v>
      </c>
      <c r="R27" s="127">
        <v>3</v>
      </c>
      <c r="S27" s="127">
        <v>25</v>
      </c>
      <c r="T27" s="126">
        <v>89.285714285714306</v>
      </c>
      <c r="U27" s="128">
        <v>8</v>
      </c>
      <c r="V27" s="127">
        <v>14</v>
      </c>
      <c r="W27" s="134">
        <v>63.636363636363598</v>
      </c>
      <c r="X27" s="127">
        <v>5</v>
      </c>
      <c r="Y27" s="127">
        <v>32</v>
      </c>
      <c r="Z27" s="126">
        <v>86.486486486486498</v>
      </c>
      <c r="AA27" s="128">
        <v>2</v>
      </c>
      <c r="AB27" s="127">
        <v>6</v>
      </c>
      <c r="AC27" s="134">
        <v>75</v>
      </c>
      <c r="AD27" s="127">
        <v>1</v>
      </c>
      <c r="AE27" s="127">
        <v>10</v>
      </c>
      <c r="AF27" s="126">
        <v>90.909090909090907</v>
      </c>
      <c r="AG27" s="128">
        <v>0</v>
      </c>
      <c r="AH27" s="127">
        <v>0</v>
      </c>
      <c r="AI27" s="136">
        <v>0</v>
      </c>
      <c r="AJ27" s="127">
        <v>0</v>
      </c>
      <c r="AK27" s="127">
        <v>0</v>
      </c>
      <c r="AL27" s="135">
        <v>0</v>
      </c>
      <c r="AM27" s="128">
        <v>3</v>
      </c>
      <c r="AN27" s="127">
        <v>3</v>
      </c>
      <c r="AO27" s="134">
        <v>50</v>
      </c>
      <c r="AP27" s="127">
        <v>1</v>
      </c>
      <c r="AQ27" s="127">
        <v>2</v>
      </c>
      <c r="AR27" s="126">
        <v>66.6666666666667</v>
      </c>
      <c r="AS27" s="128">
        <v>0</v>
      </c>
      <c r="AT27" s="127">
        <v>1</v>
      </c>
      <c r="AU27" s="134">
        <v>100</v>
      </c>
      <c r="AV27" s="127">
        <v>0</v>
      </c>
      <c r="AW27" s="127">
        <v>0</v>
      </c>
      <c r="AX27" s="133">
        <v>0</v>
      </c>
      <c r="AY27" s="132">
        <v>0</v>
      </c>
      <c r="AZ27" s="131">
        <v>1</v>
      </c>
      <c r="BA27" s="138">
        <v>100</v>
      </c>
      <c r="BB27" s="131">
        <v>0</v>
      </c>
      <c r="BC27" s="131">
        <v>0</v>
      </c>
      <c r="BD27" s="130">
        <v>0</v>
      </c>
      <c r="BE27" s="129">
        <v>21</v>
      </c>
      <c r="BF27" s="127">
        <v>58</v>
      </c>
      <c r="BG27" s="126">
        <v>73.417721518987307</v>
      </c>
      <c r="BH27" s="128">
        <v>11</v>
      </c>
      <c r="BI27" s="127">
        <v>84</v>
      </c>
      <c r="BJ27" s="126">
        <v>88.421052631578902</v>
      </c>
      <c r="BK27" s="128">
        <v>32</v>
      </c>
      <c r="BL27" s="127">
        <v>142</v>
      </c>
      <c r="BM27" s="126">
        <v>81.609195402298894</v>
      </c>
    </row>
    <row r="28" spans="2:65" x14ac:dyDescent="0.2">
      <c r="B28" s="137" t="s">
        <v>41</v>
      </c>
      <c r="C28" s="128">
        <v>0</v>
      </c>
      <c r="D28" s="127">
        <v>0</v>
      </c>
      <c r="E28" s="134">
        <v>0</v>
      </c>
      <c r="F28" s="127">
        <v>0</v>
      </c>
      <c r="G28" s="127">
        <v>0</v>
      </c>
      <c r="H28" s="126">
        <v>0</v>
      </c>
      <c r="I28" s="128">
        <v>1</v>
      </c>
      <c r="J28" s="127">
        <v>2</v>
      </c>
      <c r="K28" s="134">
        <v>66.6666666666667</v>
      </c>
      <c r="L28" s="127">
        <v>2</v>
      </c>
      <c r="M28" s="127">
        <v>3</v>
      </c>
      <c r="N28" s="126">
        <v>60</v>
      </c>
      <c r="O28" s="128">
        <v>3</v>
      </c>
      <c r="P28" s="127">
        <v>5</v>
      </c>
      <c r="Q28" s="134">
        <v>62.5</v>
      </c>
      <c r="R28" s="127">
        <v>2</v>
      </c>
      <c r="S28" s="127">
        <v>0</v>
      </c>
      <c r="T28" s="126">
        <v>0</v>
      </c>
      <c r="U28" s="128">
        <v>2</v>
      </c>
      <c r="V28" s="127">
        <v>3</v>
      </c>
      <c r="W28" s="134">
        <v>60</v>
      </c>
      <c r="X28" s="127">
        <v>6</v>
      </c>
      <c r="Y28" s="127">
        <v>10</v>
      </c>
      <c r="Z28" s="126">
        <v>62.5</v>
      </c>
      <c r="AA28" s="128">
        <v>3</v>
      </c>
      <c r="AB28" s="127">
        <v>1</v>
      </c>
      <c r="AC28" s="134">
        <v>25</v>
      </c>
      <c r="AD28" s="127">
        <v>4</v>
      </c>
      <c r="AE28" s="127">
        <v>5</v>
      </c>
      <c r="AF28" s="126">
        <v>55.5555555555556</v>
      </c>
      <c r="AG28" s="128">
        <v>0</v>
      </c>
      <c r="AH28" s="127">
        <v>0</v>
      </c>
      <c r="AI28" s="136">
        <v>0</v>
      </c>
      <c r="AJ28" s="127">
        <v>0</v>
      </c>
      <c r="AK28" s="127">
        <v>0</v>
      </c>
      <c r="AL28" s="135">
        <v>0</v>
      </c>
      <c r="AM28" s="128">
        <v>1</v>
      </c>
      <c r="AN28" s="127">
        <v>0</v>
      </c>
      <c r="AO28" s="134">
        <v>0</v>
      </c>
      <c r="AP28" s="127">
        <v>3</v>
      </c>
      <c r="AQ28" s="127">
        <v>4</v>
      </c>
      <c r="AR28" s="126">
        <v>57.142857142857103</v>
      </c>
      <c r="AS28" s="128">
        <v>1</v>
      </c>
      <c r="AT28" s="127">
        <v>0</v>
      </c>
      <c r="AU28" s="134">
        <v>0</v>
      </c>
      <c r="AV28" s="127">
        <v>1</v>
      </c>
      <c r="AW28" s="127">
        <v>2</v>
      </c>
      <c r="AX28" s="133">
        <v>66.6666666666667</v>
      </c>
      <c r="AY28" s="132">
        <v>0</v>
      </c>
      <c r="AZ28" s="131">
        <v>0</v>
      </c>
      <c r="BA28" s="131">
        <v>0</v>
      </c>
      <c r="BB28" s="131">
        <v>0</v>
      </c>
      <c r="BC28" s="131">
        <v>0</v>
      </c>
      <c r="BD28" s="130">
        <v>0</v>
      </c>
      <c r="BE28" s="129">
        <v>11</v>
      </c>
      <c r="BF28" s="127">
        <v>11</v>
      </c>
      <c r="BG28" s="126">
        <v>50</v>
      </c>
      <c r="BH28" s="128">
        <v>18</v>
      </c>
      <c r="BI28" s="127">
        <v>24</v>
      </c>
      <c r="BJ28" s="126">
        <v>57.142857142857103</v>
      </c>
      <c r="BK28" s="128">
        <v>29</v>
      </c>
      <c r="BL28" s="127">
        <v>35</v>
      </c>
      <c r="BM28" s="126">
        <v>54.6875</v>
      </c>
    </row>
    <row r="29" spans="2:65" x14ac:dyDescent="0.2">
      <c r="B29" s="137" t="s">
        <v>42</v>
      </c>
      <c r="C29" s="128">
        <v>1</v>
      </c>
      <c r="D29" s="127">
        <v>2</v>
      </c>
      <c r="E29" s="134">
        <v>66.6666666666667</v>
      </c>
      <c r="F29" s="127">
        <v>5</v>
      </c>
      <c r="G29" s="127">
        <v>6</v>
      </c>
      <c r="H29" s="126">
        <v>54.545454545454497</v>
      </c>
      <c r="I29" s="128">
        <v>11</v>
      </c>
      <c r="J29" s="127">
        <v>41</v>
      </c>
      <c r="K29" s="134">
        <v>78.846153846153797</v>
      </c>
      <c r="L29" s="127">
        <v>47</v>
      </c>
      <c r="M29" s="127">
        <v>59</v>
      </c>
      <c r="N29" s="126">
        <v>55.660377358490599</v>
      </c>
      <c r="O29" s="128">
        <v>37</v>
      </c>
      <c r="P29" s="127">
        <v>49</v>
      </c>
      <c r="Q29" s="134">
        <v>56.976744186046503</v>
      </c>
      <c r="R29" s="127">
        <v>70</v>
      </c>
      <c r="S29" s="127">
        <v>81</v>
      </c>
      <c r="T29" s="126">
        <v>53.642384105960303</v>
      </c>
      <c r="U29" s="128">
        <v>44</v>
      </c>
      <c r="V29" s="127">
        <v>64</v>
      </c>
      <c r="W29" s="134">
        <v>59.259259259259302</v>
      </c>
      <c r="X29" s="127">
        <v>133</v>
      </c>
      <c r="Y29" s="127">
        <v>106</v>
      </c>
      <c r="Z29" s="126">
        <v>44.351464435146397</v>
      </c>
      <c r="AA29" s="128">
        <v>22</v>
      </c>
      <c r="AB29" s="127">
        <v>33</v>
      </c>
      <c r="AC29" s="134">
        <v>60</v>
      </c>
      <c r="AD29" s="127">
        <v>81</v>
      </c>
      <c r="AE29" s="127">
        <v>52</v>
      </c>
      <c r="AF29" s="126">
        <v>39.097744360902297</v>
      </c>
      <c r="AG29" s="128">
        <v>3</v>
      </c>
      <c r="AH29" s="127">
        <v>3</v>
      </c>
      <c r="AI29" s="136">
        <v>50</v>
      </c>
      <c r="AJ29" s="127">
        <v>5</v>
      </c>
      <c r="AK29" s="127">
        <v>0</v>
      </c>
      <c r="AL29" s="135">
        <v>0</v>
      </c>
      <c r="AM29" s="128">
        <v>8</v>
      </c>
      <c r="AN29" s="127">
        <v>14</v>
      </c>
      <c r="AO29" s="134">
        <v>63.636363636363598</v>
      </c>
      <c r="AP29" s="127">
        <v>13</v>
      </c>
      <c r="AQ29" s="127">
        <v>13</v>
      </c>
      <c r="AR29" s="126">
        <v>50</v>
      </c>
      <c r="AS29" s="128">
        <v>4</v>
      </c>
      <c r="AT29" s="127">
        <v>3</v>
      </c>
      <c r="AU29" s="134">
        <v>42.857142857142897</v>
      </c>
      <c r="AV29" s="127">
        <v>9</v>
      </c>
      <c r="AW29" s="127">
        <v>5</v>
      </c>
      <c r="AX29" s="133">
        <v>35.714285714285701</v>
      </c>
      <c r="AY29" s="132">
        <v>1</v>
      </c>
      <c r="AZ29" s="131">
        <v>3</v>
      </c>
      <c r="BA29" s="138">
        <v>75</v>
      </c>
      <c r="BB29" s="131">
        <v>0</v>
      </c>
      <c r="BC29" s="131">
        <v>0</v>
      </c>
      <c r="BD29" s="130">
        <v>0</v>
      </c>
      <c r="BE29" s="129">
        <v>131</v>
      </c>
      <c r="BF29" s="127">
        <v>212</v>
      </c>
      <c r="BG29" s="126">
        <v>61.807580174927097</v>
      </c>
      <c r="BH29" s="128">
        <v>363</v>
      </c>
      <c r="BI29" s="127">
        <v>322</v>
      </c>
      <c r="BJ29" s="126">
        <v>47.007299270072998</v>
      </c>
      <c r="BK29" s="128">
        <v>494</v>
      </c>
      <c r="BL29" s="127">
        <v>534</v>
      </c>
      <c r="BM29" s="126">
        <v>51.945525291828801</v>
      </c>
    </row>
    <row r="30" spans="2:65" x14ac:dyDescent="0.2">
      <c r="B30" s="137" t="s">
        <v>43</v>
      </c>
      <c r="C30" s="128">
        <v>3</v>
      </c>
      <c r="D30" s="127">
        <v>17</v>
      </c>
      <c r="E30" s="134">
        <v>85</v>
      </c>
      <c r="F30" s="127">
        <v>1</v>
      </c>
      <c r="G30" s="127">
        <v>1</v>
      </c>
      <c r="H30" s="126">
        <v>50</v>
      </c>
      <c r="I30" s="128">
        <v>15</v>
      </c>
      <c r="J30" s="127">
        <v>36</v>
      </c>
      <c r="K30" s="134">
        <v>70.588235294117695</v>
      </c>
      <c r="L30" s="127">
        <v>11</v>
      </c>
      <c r="M30" s="127">
        <v>13</v>
      </c>
      <c r="N30" s="126">
        <v>54.1666666666667</v>
      </c>
      <c r="O30" s="128">
        <v>16</v>
      </c>
      <c r="P30" s="127">
        <v>27</v>
      </c>
      <c r="Q30" s="134">
        <v>62.790697674418603</v>
      </c>
      <c r="R30" s="127">
        <v>15</v>
      </c>
      <c r="S30" s="127">
        <v>23</v>
      </c>
      <c r="T30" s="126">
        <v>60.526315789473699</v>
      </c>
      <c r="U30" s="128">
        <v>17</v>
      </c>
      <c r="V30" s="127">
        <v>18</v>
      </c>
      <c r="W30" s="134">
        <v>51.428571428571402</v>
      </c>
      <c r="X30" s="127">
        <v>20</v>
      </c>
      <c r="Y30" s="127">
        <v>18</v>
      </c>
      <c r="Z30" s="126">
        <v>47.368421052631597</v>
      </c>
      <c r="AA30" s="128">
        <v>8</v>
      </c>
      <c r="AB30" s="127">
        <v>15</v>
      </c>
      <c r="AC30" s="134">
        <v>65.2173913043478</v>
      </c>
      <c r="AD30" s="127">
        <v>7</v>
      </c>
      <c r="AE30" s="127">
        <v>6</v>
      </c>
      <c r="AF30" s="126">
        <v>46.153846153846203</v>
      </c>
      <c r="AG30" s="128">
        <v>0</v>
      </c>
      <c r="AH30" s="127">
        <v>0</v>
      </c>
      <c r="AI30" s="136">
        <v>0</v>
      </c>
      <c r="AJ30" s="127">
        <v>0</v>
      </c>
      <c r="AK30" s="127">
        <v>0</v>
      </c>
      <c r="AL30" s="135">
        <v>0</v>
      </c>
      <c r="AM30" s="128">
        <v>4</v>
      </c>
      <c r="AN30" s="127">
        <v>1</v>
      </c>
      <c r="AO30" s="134">
        <v>20</v>
      </c>
      <c r="AP30" s="127">
        <v>1</v>
      </c>
      <c r="AQ30" s="127">
        <v>2</v>
      </c>
      <c r="AR30" s="126">
        <v>66.6666666666667</v>
      </c>
      <c r="AS30" s="128">
        <v>3</v>
      </c>
      <c r="AT30" s="127">
        <v>2</v>
      </c>
      <c r="AU30" s="134">
        <v>40</v>
      </c>
      <c r="AV30" s="127">
        <v>1</v>
      </c>
      <c r="AW30" s="127">
        <v>0</v>
      </c>
      <c r="AX30" s="133">
        <v>0</v>
      </c>
      <c r="AY30" s="132">
        <v>1</v>
      </c>
      <c r="AZ30" s="131">
        <v>1</v>
      </c>
      <c r="BA30" s="138">
        <v>50</v>
      </c>
      <c r="BB30" s="131">
        <v>0</v>
      </c>
      <c r="BC30" s="131">
        <v>0</v>
      </c>
      <c r="BD30" s="130">
        <v>0</v>
      </c>
      <c r="BE30" s="129">
        <v>67</v>
      </c>
      <c r="BF30" s="127">
        <v>117</v>
      </c>
      <c r="BG30" s="126">
        <v>63.586956521739097</v>
      </c>
      <c r="BH30" s="128">
        <v>56</v>
      </c>
      <c r="BI30" s="127">
        <v>63</v>
      </c>
      <c r="BJ30" s="126">
        <v>52.941176470588204</v>
      </c>
      <c r="BK30" s="128">
        <v>123</v>
      </c>
      <c r="BL30" s="127">
        <v>180</v>
      </c>
      <c r="BM30" s="126">
        <v>59.405940594059402</v>
      </c>
    </row>
    <row r="31" spans="2:65" x14ac:dyDescent="0.2">
      <c r="B31" s="137" t="s">
        <v>44</v>
      </c>
      <c r="C31" s="128">
        <v>0</v>
      </c>
      <c r="D31" s="127">
        <v>0</v>
      </c>
      <c r="E31" s="134">
        <v>0</v>
      </c>
      <c r="F31" s="127">
        <v>0</v>
      </c>
      <c r="G31" s="127">
        <v>0</v>
      </c>
      <c r="H31" s="126">
        <v>0</v>
      </c>
      <c r="I31" s="128">
        <v>15</v>
      </c>
      <c r="J31" s="127">
        <v>13</v>
      </c>
      <c r="K31" s="134">
        <v>46.428571428571402</v>
      </c>
      <c r="L31" s="127">
        <v>0</v>
      </c>
      <c r="M31" s="127">
        <v>0</v>
      </c>
      <c r="N31" s="126">
        <v>0</v>
      </c>
      <c r="O31" s="128">
        <v>19</v>
      </c>
      <c r="P31" s="127">
        <v>18</v>
      </c>
      <c r="Q31" s="134">
        <v>48.648648648648603</v>
      </c>
      <c r="R31" s="127">
        <v>0</v>
      </c>
      <c r="S31" s="127">
        <v>0</v>
      </c>
      <c r="T31" s="126">
        <v>0</v>
      </c>
      <c r="U31" s="128">
        <v>12</v>
      </c>
      <c r="V31" s="127">
        <v>7</v>
      </c>
      <c r="W31" s="134">
        <v>36.842105263157897</v>
      </c>
      <c r="X31" s="127">
        <v>0</v>
      </c>
      <c r="Y31" s="127">
        <v>0</v>
      </c>
      <c r="Z31" s="126">
        <v>0</v>
      </c>
      <c r="AA31" s="128">
        <v>4</v>
      </c>
      <c r="AB31" s="127">
        <v>7</v>
      </c>
      <c r="AC31" s="134">
        <v>63.636363636363598</v>
      </c>
      <c r="AD31" s="127">
        <v>0</v>
      </c>
      <c r="AE31" s="127">
        <v>0</v>
      </c>
      <c r="AF31" s="126">
        <v>0</v>
      </c>
      <c r="AG31" s="128">
        <v>0</v>
      </c>
      <c r="AH31" s="127">
        <v>0</v>
      </c>
      <c r="AI31" s="136">
        <v>0</v>
      </c>
      <c r="AJ31" s="127">
        <v>0</v>
      </c>
      <c r="AK31" s="127">
        <v>0</v>
      </c>
      <c r="AL31" s="135">
        <v>0</v>
      </c>
      <c r="AM31" s="128">
        <v>0</v>
      </c>
      <c r="AN31" s="127">
        <v>3</v>
      </c>
      <c r="AO31" s="134">
        <v>100</v>
      </c>
      <c r="AP31" s="127">
        <v>0</v>
      </c>
      <c r="AQ31" s="127">
        <v>0</v>
      </c>
      <c r="AR31" s="126">
        <v>0</v>
      </c>
      <c r="AS31" s="128">
        <v>2</v>
      </c>
      <c r="AT31" s="127">
        <v>1</v>
      </c>
      <c r="AU31" s="134">
        <v>33.3333333333333</v>
      </c>
      <c r="AV31" s="127">
        <v>0</v>
      </c>
      <c r="AW31" s="127">
        <v>0</v>
      </c>
      <c r="AX31" s="133">
        <v>0</v>
      </c>
      <c r="AY31" s="132">
        <v>0</v>
      </c>
      <c r="AZ31" s="131">
        <v>0</v>
      </c>
      <c r="BA31" s="131">
        <v>0</v>
      </c>
      <c r="BB31" s="131">
        <v>0</v>
      </c>
      <c r="BC31" s="131">
        <v>0</v>
      </c>
      <c r="BD31" s="130">
        <v>0</v>
      </c>
      <c r="BE31" s="129">
        <v>52</v>
      </c>
      <c r="BF31" s="127">
        <v>49</v>
      </c>
      <c r="BG31" s="126">
        <v>48.514851485148498</v>
      </c>
      <c r="BH31" s="128">
        <v>0</v>
      </c>
      <c r="BI31" s="127">
        <v>0</v>
      </c>
      <c r="BJ31" s="126">
        <v>0</v>
      </c>
      <c r="BK31" s="128">
        <v>52</v>
      </c>
      <c r="BL31" s="127">
        <v>49</v>
      </c>
      <c r="BM31" s="126">
        <v>48.514851485148498</v>
      </c>
    </row>
    <row r="32" spans="2:65" x14ac:dyDescent="0.2">
      <c r="B32" s="137" t="s">
        <v>45</v>
      </c>
      <c r="C32" s="128">
        <v>1</v>
      </c>
      <c r="D32" s="127">
        <v>1</v>
      </c>
      <c r="E32" s="134">
        <v>50</v>
      </c>
      <c r="F32" s="127">
        <v>0</v>
      </c>
      <c r="G32" s="127">
        <v>0</v>
      </c>
      <c r="H32" s="126">
        <v>0</v>
      </c>
      <c r="I32" s="128">
        <v>4</v>
      </c>
      <c r="J32" s="127">
        <v>12</v>
      </c>
      <c r="K32" s="134">
        <v>75</v>
      </c>
      <c r="L32" s="127">
        <v>4</v>
      </c>
      <c r="M32" s="127">
        <v>20</v>
      </c>
      <c r="N32" s="126">
        <v>83.3333333333333</v>
      </c>
      <c r="O32" s="128">
        <v>10</v>
      </c>
      <c r="P32" s="127">
        <v>23</v>
      </c>
      <c r="Q32" s="134">
        <v>69.696969696969703</v>
      </c>
      <c r="R32" s="127">
        <v>12</v>
      </c>
      <c r="S32" s="127">
        <v>27</v>
      </c>
      <c r="T32" s="126">
        <v>69.230769230769198</v>
      </c>
      <c r="U32" s="128">
        <v>11</v>
      </c>
      <c r="V32" s="127">
        <v>19</v>
      </c>
      <c r="W32" s="134">
        <v>63.3333333333333</v>
      </c>
      <c r="X32" s="127">
        <v>15</v>
      </c>
      <c r="Y32" s="127">
        <v>30</v>
      </c>
      <c r="Z32" s="126">
        <v>66.6666666666667</v>
      </c>
      <c r="AA32" s="128">
        <v>5</v>
      </c>
      <c r="AB32" s="127">
        <v>13</v>
      </c>
      <c r="AC32" s="134">
        <v>72.2222222222222</v>
      </c>
      <c r="AD32" s="127">
        <v>13</v>
      </c>
      <c r="AE32" s="127">
        <v>15</v>
      </c>
      <c r="AF32" s="126">
        <v>53.571428571428598</v>
      </c>
      <c r="AG32" s="128">
        <v>0</v>
      </c>
      <c r="AH32" s="127">
        <v>0</v>
      </c>
      <c r="AI32" s="136">
        <v>0</v>
      </c>
      <c r="AJ32" s="127">
        <v>0</v>
      </c>
      <c r="AK32" s="127">
        <v>0</v>
      </c>
      <c r="AL32" s="135">
        <v>0</v>
      </c>
      <c r="AM32" s="128">
        <v>2</v>
      </c>
      <c r="AN32" s="127">
        <v>1</v>
      </c>
      <c r="AO32" s="134">
        <v>33.3333333333333</v>
      </c>
      <c r="AP32" s="127">
        <v>4</v>
      </c>
      <c r="AQ32" s="127">
        <v>7</v>
      </c>
      <c r="AR32" s="126">
        <v>63.636363636363598</v>
      </c>
      <c r="AS32" s="128">
        <v>1</v>
      </c>
      <c r="AT32" s="127">
        <v>0</v>
      </c>
      <c r="AU32" s="134">
        <v>0</v>
      </c>
      <c r="AV32" s="127">
        <v>0</v>
      </c>
      <c r="AW32" s="127">
        <v>1</v>
      </c>
      <c r="AX32" s="133">
        <v>100</v>
      </c>
      <c r="AY32" s="132">
        <v>1</v>
      </c>
      <c r="AZ32" s="131">
        <v>1</v>
      </c>
      <c r="BA32" s="138">
        <v>50</v>
      </c>
      <c r="BB32" s="131">
        <v>0</v>
      </c>
      <c r="BC32" s="131">
        <v>0</v>
      </c>
      <c r="BD32" s="130">
        <v>0</v>
      </c>
      <c r="BE32" s="129">
        <v>35</v>
      </c>
      <c r="BF32" s="127">
        <v>70</v>
      </c>
      <c r="BG32" s="126">
        <v>66.6666666666667</v>
      </c>
      <c r="BH32" s="128">
        <v>48</v>
      </c>
      <c r="BI32" s="127">
        <v>100</v>
      </c>
      <c r="BJ32" s="126">
        <v>67.567567567567593</v>
      </c>
      <c r="BK32" s="128">
        <v>83</v>
      </c>
      <c r="BL32" s="127">
        <v>170</v>
      </c>
      <c r="BM32" s="126">
        <v>67.193675889328105</v>
      </c>
    </row>
    <row r="33" spans="2:65" x14ac:dyDescent="0.2">
      <c r="B33" s="137" t="s">
        <v>46</v>
      </c>
      <c r="C33" s="128">
        <v>0</v>
      </c>
      <c r="D33" s="127">
        <v>0</v>
      </c>
      <c r="E33" s="134">
        <v>0</v>
      </c>
      <c r="F33" s="127">
        <v>0</v>
      </c>
      <c r="G33" s="127">
        <v>0</v>
      </c>
      <c r="H33" s="126">
        <v>0</v>
      </c>
      <c r="I33" s="128">
        <v>6</v>
      </c>
      <c r="J33" s="127">
        <v>7</v>
      </c>
      <c r="K33" s="134">
        <v>53.846153846153797</v>
      </c>
      <c r="L33" s="127">
        <v>174</v>
      </c>
      <c r="M33" s="127">
        <v>171</v>
      </c>
      <c r="N33" s="126">
        <v>49.565217391304401</v>
      </c>
      <c r="O33" s="128">
        <v>10</v>
      </c>
      <c r="P33" s="127">
        <v>24</v>
      </c>
      <c r="Q33" s="134">
        <v>70.588235294117695</v>
      </c>
      <c r="R33" s="127">
        <v>231</v>
      </c>
      <c r="S33" s="127">
        <v>217</v>
      </c>
      <c r="T33" s="126">
        <v>48.4375</v>
      </c>
      <c r="U33" s="128">
        <v>14</v>
      </c>
      <c r="V33" s="127">
        <v>20</v>
      </c>
      <c r="W33" s="134">
        <v>58.823529411764703</v>
      </c>
      <c r="X33" s="127">
        <v>142</v>
      </c>
      <c r="Y33" s="127">
        <v>104</v>
      </c>
      <c r="Z33" s="126">
        <v>42.276422764227597</v>
      </c>
      <c r="AA33" s="128">
        <v>12</v>
      </c>
      <c r="AB33" s="127">
        <v>9</v>
      </c>
      <c r="AC33" s="134">
        <v>42.857142857142897</v>
      </c>
      <c r="AD33" s="127">
        <v>61</v>
      </c>
      <c r="AE33" s="127">
        <v>49</v>
      </c>
      <c r="AF33" s="126">
        <v>44.545454545454497</v>
      </c>
      <c r="AG33" s="128">
        <v>0</v>
      </c>
      <c r="AH33" s="127">
        <v>0</v>
      </c>
      <c r="AI33" s="136">
        <v>0</v>
      </c>
      <c r="AJ33" s="127">
        <v>0</v>
      </c>
      <c r="AK33" s="127">
        <v>0</v>
      </c>
      <c r="AL33" s="135">
        <v>0</v>
      </c>
      <c r="AM33" s="128">
        <v>3</v>
      </c>
      <c r="AN33" s="127">
        <v>8</v>
      </c>
      <c r="AO33" s="134">
        <v>72.727272727272705</v>
      </c>
      <c r="AP33" s="127">
        <v>17</v>
      </c>
      <c r="AQ33" s="127">
        <v>14</v>
      </c>
      <c r="AR33" s="126">
        <v>45.161290322580598</v>
      </c>
      <c r="AS33" s="128">
        <v>2</v>
      </c>
      <c r="AT33" s="127">
        <v>2</v>
      </c>
      <c r="AU33" s="134">
        <v>50</v>
      </c>
      <c r="AV33" s="127">
        <v>5</v>
      </c>
      <c r="AW33" s="127">
        <v>1</v>
      </c>
      <c r="AX33" s="133">
        <v>16.6666666666667</v>
      </c>
      <c r="AY33" s="132">
        <v>1</v>
      </c>
      <c r="AZ33" s="131">
        <v>0</v>
      </c>
      <c r="BA33" s="138">
        <v>0</v>
      </c>
      <c r="BB33" s="131">
        <v>0</v>
      </c>
      <c r="BC33" s="131">
        <v>0</v>
      </c>
      <c r="BD33" s="130">
        <v>0</v>
      </c>
      <c r="BE33" s="129">
        <v>48</v>
      </c>
      <c r="BF33" s="127">
        <v>70</v>
      </c>
      <c r="BG33" s="126">
        <v>59.322033898305101</v>
      </c>
      <c r="BH33" s="128">
        <v>630</v>
      </c>
      <c r="BI33" s="127">
        <v>556</v>
      </c>
      <c r="BJ33" s="126">
        <v>46.880269814502498</v>
      </c>
      <c r="BK33" s="128">
        <v>678</v>
      </c>
      <c r="BL33" s="127">
        <v>626</v>
      </c>
      <c r="BM33" s="126">
        <v>48.006134969325203</v>
      </c>
    </row>
    <row r="34" spans="2:65" x14ac:dyDescent="0.2">
      <c r="B34" s="137" t="s">
        <v>47</v>
      </c>
      <c r="C34" s="128">
        <v>0</v>
      </c>
      <c r="D34" s="127">
        <v>0</v>
      </c>
      <c r="E34" s="134">
        <v>0</v>
      </c>
      <c r="F34" s="127">
        <v>0</v>
      </c>
      <c r="G34" s="127">
        <v>0</v>
      </c>
      <c r="H34" s="126">
        <v>0</v>
      </c>
      <c r="I34" s="128">
        <v>0</v>
      </c>
      <c r="J34" s="127">
        <v>0</v>
      </c>
      <c r="K34" s="134">
        <v>0</v>
      </c>
      <c r="L34" s="127">
        <v>4</v>
      </c>
      <c r="M34" s="127">
        <v>1</v>
      </c>
      <c r="N34" s="126">
        <v>20</v>
      </c>
      <c r="O34" s="128">
        <v>0</v>
      </c>
      <c r="P34" s="127">
        <v>0</v>
      </c>
      <c r="Q34" s="134">
        <v>0</v>
      </c>
      <c r="R34" s="127">
        <v>1</v>
      </c>
      <c r="S34" s="127">
        <v>2</v>
      </c>
      <c r="T34" s="126">
        <v>66.6666666666667</v>
      </c>
      <c r="U34" s="128">
        <v>0</v>
      </c>
      <c r="V34" s="127">
        <v>0</v>
      </c>
      <c r="W34" s="134">
        <v>0</v>
      </c>
      <c r="X34" s="127">
        <v>1</v>
      </c>
      <c r="Y34" s="127">
        <v>4</v>
      </c>
      <c r="Z34" s="126">
        <v>80</v>
      </c>
      <c r="AA34" s="128">
        <v>0</v>
      </c>
      <c r="AB34" s="127">
        <v>0</v>
      </c>
      <c r="AC34" s="134">
        <v>0</v>
      </c>
      <c r="AD34" s="127">
        <v>0</v>
      </c>
      <c r="AE34" s="127">
        <v>0</v>
      </c>
      <c r="AF34" s="126">
        <v>0</v>
      </c>
      <c r="AG34" s="128">
        <v>0</v>
      </c>
      <c r="AH34" s="127">
        <v>0</v>
      </c>
      <c r="AI34" s="136">
        <v>0</v>
      </c>
      <c r="AJ34" s="127">
        <v>0</v>
      </c>
      <c r="AK34" s="127">
        <v>0</v>
      </c>
      <c r="AL34" s="135">
        <v>0</v>
      </c>
      <c r="AM34" s="128">
        <v>0</v>
      </c>
      <c r="AN34" s="127">
        <v>0</v>
      </c>
      <c r="AO34" s="134">
        <v>0</v>
      </c>
      <c r="AP34" s="127">
        <v>0</v>
      </c>
      <c r="AQ34" s="127">
        <v>0</v>
      </c>
      <c r="AR34" s="126">
        <v>0</v>
      </c>
      <c r="AS34" s="128">
        <v>0</v>
      </c>
      <c r="AT34" s="127">
        <v>0</v>
      </c>
      <c r="AU34" s="134">
        <v>0</v>
      </c>
      <c r="AV34" s="127">
        <v>0</v>
      </c>
      <c r="AW34" s="127">
        <v>0</v>
      </c>
      <c r="AX34" s="133">
        <v>0</v>
      </c>
      <c r="AY34" s="132">
        <v>0</v>
      </c>
      <c r="AZ34" s="131">
        <v>0</v>
      </c>
      <c r="BA34" s="131">
        <v>0</v>
      </c>
      <c r="BB34" s="131">
        <v>0</v>
      </c>
      <c r="BC34" s="131">
        <v>0</v>
      </c>
      <c r="BD34" s="130">
        <v>0</v>
      </c>
      <c r="BE34" s="129">
        <v>0</v>
      </c>
      <c r="BF34" s="127">
        <v>0</v>
      </c>
      <c r="BG34" s="126">
        <v>0</v>
      </c>
      <c r="BH34" s="128">
        <v>6</v>
      </c>
      <c r="BI34" s="127">
        <v>7</v>
      </c>
      <c r="BJ34" s="126">
        <v>53.846153846153797</v>
      </c>
      <c r="BK34" s="128">
        <v>6</v>
      </c>
      <c r="BL34" s="127">
        <v>7</v>
      </c>
      <c r="BM34" s="126">
        <v>53.846153846153797</v>
      </c>
    </row>
    <row r="35" spans="2:65" x14ac:dyDescent="0.2">
      <c r="B35" s="137" t="s">
        <v>48</v>
      </c>
      <c r="C35" s="128">
        <v>2</v>
      </c>
      <c r="D35" s="127">
        <v>4</v>
      </c>
      <c r="E35" s="134">
        <v>66.6666666666667</v>
      </c>
      <c r="F35" s="127">
        <v>0</v>
      </c>
      <c r="G35" s="127">
        <v>3</v>
      </c>
      <c r="H35" s="126">
        <v>100</v>
      </c>
      <c r="I35" s="128">
        <v>24</v>
      </c>
      <c r="J35" s="127">
        <v>58</v>
      </c>
      <c r="K35" s="134">
        <v>70.731707317073202</v>
      </c>
      <c r="L35" s="127">
        <v>22</v>
      </c>
      <c r="M35" s="127">
        <v>49</v>
      </c>
      <c r="N35" s="126">
        <v>69.014084507042298</v>
      </c>
      <c r="O35" s="128">
        <v>54</v>
      </c>
      <c r="P35" s="127">
        <v>72</v>
      </c>
      <c r="Q35" s="134">
        <v>57.142857142857103</v>
      </c>
      <c r="R35" s="127">
        <v>114</v>
      </c>
      <c r="S35" s="127">
        <v>127</v>
      </c>
      <c r="T35" s="126">
        <v>52.697095435684602</v>
      </c>
      <c r="U35" s="128">
        <v>52</v>
      </c>
      <c r="V35" s="127">
        <v>85</v>
      </c>
      <c r="W35" s="134">
        <v>62.043795620437997</v>
      </c>
      <c r="X35" s="127">
        <v>143</v>
      </c>
      <c r="Y35" s="127">
        <v>127</v>
      </c>
      <c r="Z35" s="126">
        <v>47.037037037037003</v>
      </c>
      <c r="AA35" s="128">
        <v>17</v>
      </c>
      <c r="AB35" s="127">
        <v>30</v>
      </c>
      <c r="AC35" s="134">
        <v>63.829787234042598</v>
      </c>
      <c r="AD35" s="127">
        <v>38</v>
      </c>
      <c r="AE35" s="127">
        <v>75</v>
      </c>
      <c r="AF35" s="126">
        <v>66.371681415929203</v>
      </c>
      <c r="AG35" s="128">
        <v>0</v>
      </c>
      <c r="AH35" s="127">
        <v>0</v>
      </c>
      <c r="AI35" s="136">
        <v>0</v>
      </c>
      <c r="AJ35" s="127">
        <v>0</v>
      </c>
      <c r="AK35" s="127">
        <v>0</v>
      </c>
      <c r="AL35" s="135">
        <v>0</v>
      </c>
      <c r="AM35" s="128">
        <v>6</v>
      </c>
      <c r="AN35" s="127">
        <v>4</v>
      </c>
      <c r="AO35" s="134">
        <v>40</v>
      </c>
      <c r="AP35" s="127">
        <v>10</v>
      </c>
      <c r="AQ35" s="127">
        <v>11</v>
      </c>
      <c r="AR35" s="126">
        <v>52.380952380952401</v>
      </c>
      <c r="AS35" s="128">
        <v>4</v>
      </c>
      <c r="AT35" s="127">
        <v>3</v>
      </c>
      <c r="AU35" s="134">
        <v>42.857142857142897</v>
      </c>
      <c r="AV35" s="127">
        <v>4</v>
      </c>
      <c r="AW35" s="127">
        <v>2</v>
      </c>
      <c r="AX35" s="133">
        <v>33.3333333333333</v>
      </c>
      <c r="AY35" s="132">
        <v>0</v>
      </c>
      <c r="AZ35" s="131">
        <v>1</v>
      </c>
      <c r="BA35" s="138">
        <v>100</v>
      </c>
      <c r="BB35" s="131">
        <v>0</v>
      </c>
      <c r="BC35" s="131">
        <v>0</v>
      </c>
      <c r="BD35" s="130">
        <v>0</v>
      </c>
      <c r="BE35" s="129">
        <v>159</v>
      </c>
      <c r="BF35" s="127">
        <v>257</v>
      </c>
      <c r="BG35" s="126">
        <v>61.778846153846203</v>
      </c>
      <c r="BH35" s="128">
        <v>331</v>
      </c>
      <c r="BI35" s="127">
        <v>394</v>
      </c>
      <c r="BJ35" s="126">
        <v>54.344827586206897</v>
      </c>
      <c r="BK35" s="128">
        <v>490</v>
      </c>
      <c r="BL35" s="127">
        <v>651</v>
      </c>
      <c r="BM35" s="126">
        <v>57.055214723926397</v>
      </c>
    </row>
    <row r="36" spans="2:65" x14ac:dyDescent="0.2">
      <c r="B36" s="137" t="s">
        <v>49</v>
      </c>
      <c r="C36" s="128">
        <v>0</v>
      </c>
      <c r="D36" s="127">
        <v>1</v>
      </c>
      <c r="E36" s="134">
        <v>100</v>
      </c>
      <c r="F36" s="127">
        <v>0</v>
      </c>
      <c r="G36" s="127">
        <v>1</v>
      </c>
      <c r="H36" s="126">
        <v>100</v>
      </c>
      <c r="I36" s="128">
        <v>9</v>
      </c>
      <c r="J36" s="127">
        <v>7</v>
      </c>
      <c r="K36" s="134">
        <v>43.75</v>
      </c>
      <c r="L36" s="127">
        <v>1</v>
      </c>
      <c r="M36" s="127">
        <v>1</v>
      </c>
      <c r="N36" s="126">
        <v>50</v>
      </c>
      <c r="O36" s="128">
        <v>14</v>
      </c>
      <c r="P36" s="127">
        <v>11</v>
      </c>
      <c r="Q36" s="134">
        <v>44</v>
      </c>
      <c r="R36" s="127">
        <v>3</v>
      </c>
      <c r="S36" s="127">
        <v>2</v>
      </c>
      <c r="T36" s="126">
        <v>40</v>
      </c>
      <c r="U36" s="128">
        <v>4</v>
      </c>
      <c r="V36" s="127">
        <v>4</v>
      </c>
      <c r="W36" s="134">
        <v>50</v>
      </c>
      <c r="X36" s="127">
        <v>0</v>
      </c>
      <c r="Y36" s="127">
        <v>1</v>
      </c>
      <c r="Z36" s="126">
        <v>100</v>
      </c>
      <c r="AA36" s="128">
        <v>3</v>
      </c>
      <c r="AB36" s="127">
        <v>0</v>
      </c>
      <c r="AC36" s="134">
        <v>0</v>
      </c>
      <c r="AD36" s="127">
        <v>1</v>
      </c>
      <c r="AE36" s="127">
        <v>1</v>
      </c>
      <c r="AF36" s="126">
        <v>50</v>
      </c>
      <c r="AG36" s="128">
        <v>0</v>
      </c>
      <c r="AH36" s="127">
        <v>0</v>
      </c>
      <c r="AI36" s="136">
        <v>0</v>
      </c>
      <c r="AJ36" s="127">
        <v>0</v>
      </c>
      <c r="AK36" s="127">
        <v>0</v>
      </c>
      <c r="AL36" s="135">
        <v>0</v>
      </c>
      <c r="AM36" s="128">
        <v>3</v>
      </c>
      <c r="AN36" s="127">
        <v>0</v>
      </c>
      <c r="AO36" s="134">
        <v>0</v>
      </c>
      <c r="AP36" s="127">
        <v>3</v>
      </c>
      <c r="AQ36" s="127">
        <v>0</v>
      </c>
      <c r="AR36" s="126">
        <v>0</v>
      </c>
      <c r="AS36" s="128">
        <v>2</v>
      </c>
      <c r="AT36" s="127">
        <v>0</v>
      </c>
      <c r="AU36" s="134">
        <v>0</v>
      </c>
      <c r="AV36" s="127">
        <v>0</v>
      </c>
      <c r="AW36" s="127">
        <v>0</v>
      </c>
      <c r="AX36" s="133">
        <v>0</v>
      </c>
      <c r="AY36" s="132">
        <v>1</v>
      </c>
      <c r="AZ36" s="131">
        <v>0</v>
      </c>
      <c r="BA36" s="138">
        <v>0</v>
      </c>
      <c r="BB36" s="131">
        <v>0</v>
      </c>
      <c r="BC36" s="131">
        <v>0</v>
      </c>
      <c r="BD36" s="130">
        <v>0</v>
      </c>
      <c r="BE36" s="129">
        <v>36</v>
      </c>
      <c r="BF36" s="127">
        <v>23</v>
      </c>
      <c r="BG36" s="126">
        <v>38.983050847457598</v>
      </c>
      <c r="BH36" s="128">
        <v>8</v>
      </c>
      <c r="BI36" s="127">
        <v>6</v>
      </c>
      <c r="BJ36" s="126">
        <v>42.857142857142897</v>
      </c>
      <c r="BK36" s="128">
        <v>44</v>
      </c>
      <c r="BL36" s="127">
        <v>29</v>
      </c>
      <c r="BM36" s="126">
        <v>39.726027397260303</v>
      </c>
    </row>
    <row r="37" spans="2:65" x14ac:dyDescent="0.2">
      <c r="B37" s="137" t="s">
        <v>50</v>
      </c>
      <c r="C37" s="128">
        <v>0</v>
      </c>
      <c r="D37" s="127">
        <v>1</v>
      </c>
      <c r="E37" s="134">
        <v>100</v>
      </c>
      <c r="F37" s="127">
        <v>0</v>
      </c>
      <c r="G37" s="127">
        <v>0</v>
      </c>
      <c r="H37" s="126">
        <v>0</v>
      </c>
      <c r="I37" s="128">
        <v>2</v>
      </c>
      <c r="J37" s="127">
        <v>1</v>
      </c>
      <c r="K37" s="134">
        <v>33.3333333333333</v>
      </c>
      <c r="L37" s="127">
        <v>0</v>
      </c>
      <c r="M37" s="127">
        <v>0</v>
      </c>
      <c r="N37" s="126">
        <v>0</v>
      </c>
      <c r="O37" s="128">
        <v>3</v>
      </c>
      <c r="P37" s="127">
        <v>2</v>
      </c>
      <c r="Q37" s="134">
        <v>40</v>
      </c>
      <c r="R37" s="127">
        <v>2</v>
      </c>
      <c r="S37" s="127">
        <v>0</v>
      </c>
      <c r="T37" s="126">
        <v>0</v>
      </c>
      <c r="U37" s="128">
        <v>1</v>
      </c>
      <c r="V37" s="127">
        <v>0</v>
      </c>
      <c r="W37" s="134">
        <v>0</v>
      </c>
      <c r="X37" s="127">
        <v>1</v>
      </c>
      <c r="Y37" s="127">
        <v>0</v>
      </c>
      <c r="Z37" s="126">
        <v>0</v>
      </c>
      <c r="AA37" s="128">
        <v>0</v>
      </c>
      <c r="AB37" s="127">
        <v>0</v>
      </c>
      <c r="AC37" s="134">
        <v>0</v>
      </c>
      <c r="AD37" s="127">
        <v>0</v>
      </c>
      <c r="AE37" s="127">
        <v>0</v>
      </c>
      <c r="AF37" s="126">
        <v>0</v>
      </c>
      <c r="AG37" s="128">
        <v>0</v>
      </c>
      <c r="AH37" s="127">
        <v>0</v>
      </c>
      <c r="AI37" s="136">
        <v>0</v>
      </c>
      <c r="AJ37" s="127">
        <v>0</v>
      </c>
      <c r="AK37" s="127">
        <v>0</v>
      </c>
      <c r="AL37" s="135">
        <v>0</v>
      </c>
      <c r="AM37" s="128">
        <v>0</v>
      </c>
      <c r="AN37" s="127">
        <v>0</v>
      </c>
      <c r="AO37" s="134">
        <v>0</v>
      </c>
      <c r="AP37" s="127">
        <v>0</v>
      </c>
      <c r="AQ37" s="127">
        <v>0</v>
      </c>
      <c r="AR37" s="126">
        <v>0</v>
      </c>
      <c r="AS37" s="128">
        <v>0</v>
      </c>
      <c r="AT37" s="127">
        <v>0</v>
      </c>
      <c r="AU37" s="134">
        <v>0</v>
      </c>
      <c r="AV37" s="127">
        <v>0</v>
      </c>
      <c r="AW37" s="127">
        <v>0</v>
      </c>
      <c r="AX37" s="133">
        <v>0</v>
      </c>
      <c r="AY37" s="132">
        <v>0</v>
      </c>
      <c r="AZ37" s="131">
        <v>0</v>
      </c>
      <c r="BA37" s="131">
        <v>0</v>
      </c>
      <c r="BB37" s="131">
        <v>0</v>
      </c>
      <c r="BC37" s="131">
        <v>0</v>
      </c>
      <c r="BD37" s="130">
        <v>0</v>
      </c>
      <c r="BE37" s="129">
        <v>6</v>
      </c>
      <c r="BF37" s="127">
        <v>4</v>
      </c>
      <c r="BG37" s="126">
        <v>40</v>
      </c>
      <c r="BH37" s="128">
        <v>3</v>
      </c>
      <c r="BI37" s="127">
        <v>0</v>
      </c>
      <c r="BJ37" s="126">
        <v>0</v>
      </c>
      <c r="BK37" s="128">
        <v>9</v>
      </c>
      <c r="BL37" s="127">
        <v>4</v>
      </c>
      <c r="BM37" s="126">
        <v>30.769230769230798</v>
      </c>
    </row>
    <row r="38" spans="2:65" x14ac:dyDescent="0.2">
      <c r="B38" s="137" t="s">
        <v>51</v>
      </c>
      <c r="C38" s="128">
        <v>0</v>
      </c>
      <c r="D38" s="127">
        <v>0</v>
      </c>
      <c r="E38" s="134">
        <v>0</v>
      </c>
      <c r="F38" s="127">
        <v>0</v>
      </c>
      <c r="G38" s="127">
        <v>0</v>
      </c>
      <c r="H38" s="126">
        <v>0</v>
      </c>
      <c r="I38" s="128">
        <v>2</v>
      </c>
      <c r="J38" s="127">
        <v>3</v>
      </c>
      <c r="K38" s="134">
        <v>60</v>
      </c>
      <c r="L38" s="127">
        <v>0</v>
      </c>
      <c r="M38" s="127">
        <v>0</v>
      </c>
      <c r="N38" s="126">
        <v>0</v>
      </c>
      <c r="O38" s="128">
        <v>12</v>
      </c>
      <c r="P38" s="127">
        <v>11</v>
      </c>
      <c r="Q38" s="134">
        <v>47.826086956521699</v>
      </c>
      <c r="R38" s="127">
        <v>0</v>
      </c>
      <c r="S38" s="127">
        <v>0</v>
      </c>
      <c r="T38" s="126">
        <v>0</v>
      </c>
      <c r="U38" s="128">
        <v>8</v>
      </c>
      <c r="V38" s="127">
        <v>8</v>
      </c>
      <c r="W38" s="134">
        <v>50</v>
      </c>
      <c r="X38" s="127">
        <v>0</v>
      </c>
      <c r="Y38" s="127">
        <v>0</v>
      </c>
      <c r="Z38" s="126">
        <v>0</v>
      </c>
      <c r="AA38" s="128">
        <v>1</v>
      </c>
      <c r="AB38" s="127">
        <v>4</v>
      </c>
      <c r="AC38" s="134">
        <v>80</v>
      </c>
      <c r="AD38" s="127">
        <v>0</v>
      </c>
      <c r="AE38" s="127">
        <v>0</v>
      </c>
      <c r="AF38" s="126">
        <v>0</v>
      </c>
      <c r="AG38" s="128">
        <v>0</v>
      </c>
      <c r="AH38" s="127">
        <v>0</v>
      </c>
      <c r="AI38" s="136">
        <v>0</v>
      </c>
      <c r="AJ38" s="127">
        <v>0</v>
      </c>
      <c r="AK38" s="127">
        <v>0</v>
      </c>
      <c r="AL38" s="135">
        <v>0</v>
      </c>
      <c r="AM38" s="128">
        <v>1</v>
      </c>
      <c r="AN38" s="127">
        <v>0</v>
      </c>
      <c r="AO38" s="134">
        <v>0</v>
      </c>
      <c r="AP38" s="127">
        <v>0</v>
      </c>
      <c r="AQ38" s="127">
        <v>0</v>
      </c>
      <c r="AR38" s="126">
        <v>0</v>
      </c>
      <c r="AS38" s="128">
        <v>2</v>
      </c>
      <c r="AT38" s="127">
        <v>0</v>
      </c>
      <c r="AU38" s="134">
        <v>0</v>
      </c>
      <c r="AV38" s="127">
        <v>0</v>
      </c>
      <c r="AW38" s="127">
        <v>0</v>
      </c>
      <c r="AX38" s="133">
        <v>0</v>
      </c>
      <c r="AY38" s="132">
        <v>1</v>
      </c>
      <c r="AZ38" s="131">
        <v>1</v>
      </c>
      <c r="BA38" s="138">
        <v>50</v>
      </c>
      <c r="BB38" s="131">
        <v>0</v>
      </c>
      <c r="BC38" s="131">
        <v>0</v>
      </c>
      <c r="BD38" s="130">
        <v>0</v>
      </c>
      <c r="BE38" s="129">
        <v>27</v>
      </c>
      <c r="BF38" s="127">
        <v>27</v>
      </c>
      <c r="BG38" s="126">
        <v>50</v>
      </c>
      <c r="BH38" s="128">
        <v>0</v>
      </c>
      <c r="BI38" s="127">
        <v>0</v>
      </c>
      <c r="BJ38" s="126">
        <v>0</v>
      </c>
      <c r="BK38" s="128">
        <v>27</v>
      </c>
      <c r="BL38" s="127">
        <v>27</v>
      </c>
      <c r="BM38" s="126">
        <v>50</v>
      </c>
    </row>
    <row r="39" spans="2:65" x14ac:dyDescent="0.2">
      <c r="B39" s="137" t="s">
        <v>52</v>
      </c>
      <c r="C39" s="128">
        <v>0</v>
      </c>
      <c r="D39" s="127">
        <v>0</v>
      </c>
      <c r="E39" s="134">
        <v>0</v>
      </c>
      <c r="F39" s="127">
        <v>1</v>
      </c>
      <c r="G39" s="127">
        <v>2</v>
      </c>
      <c r="H39" s="126">
        <v>66.6666666666667</v>
      </c>
      <c r="I39" s="128">
        <v>1</v>
      </c>
      <c r="J39" s="127">
        <v>1</v>
      </c>
      <c r="K39" s="134">
        <v>50</v>
      </c>
      <c r="L39" s="127">
        <v>10</v>
      </c>
      <c r="M39" s="127">
        <v>15</v>
      </c>
      <c r="N39" s="126">
        <v>60</v>
      </c>
      <c r="O39" s="128">
        <v>0</v>
      </c>
      <c r="P39" s="127">
        <v>2</v>
      </c>
      <c r="Q39" s="134">
        <v>100</v>
      </c>
      <c r="R39" s="127">
        <v>10</v>
      </c>
      <c r="S39" s="127">
        <v>24</v>
      </c>
      <c r="T39" s="126">
        <v>70.588235294117695</v>
      </c>
      <c r="U39" s="128">
        <v>0</v>
      </c>
      <c r="V39" s="127">
        <v>0</v>
      </c>
      <c r="W39" s="134">
        <v>0</v>
      </c>
      <c r="X39" s="127">
        <v>11</v>
      </c>
      <c r="Y39" s="127">
        <v>14</v>
      </c>
      <c r="Z39" s="126">
        <v>56</v>
      </c>
      <c r="AA39" s="128">
        <v>0</v>
      </c>
      <c r="AB39" s="127">
        <v>0</v>
      </c>
      <c r="AC39" s="134">
        <v>0</v>
      </c>
      <c r="AD39" s="127">
        <v>7</v>
      </c>
      <c r="AE39" s="127">
        <v>10</v>
      </c>
      <c r="AF39" s="126">
        <v>58.823529411764703</v>
      </c>
      <c r="AG39" s="128">
        <v>0</v>
      </c>
      <c r="AH39" s="127">
        <v>0</v>
      </c>
      <c r="AI39" s="136">
        <v>0</v>
      </c>
      <c r="AJ39" s="127">
        <v>0</v>
      </c>
      <c r="AK39" s="127">
        <v>1</v>
      </c>
      <c r="AL39" s="135">
        <v>100</v>
      </c>
      <c r="AM39" s="128">
        <v>2</v>
      </c>
      <c r="AN39" s="127">
        <v>2</v>
      </c>
      <c r="AO39" s="134">
        <v>50</v>
      </c>
      <c r="AP39" s="127">
        <v>3</v>
      </c>
      <c r="AQ39" s="127">
        <v>5</v>
      </c>
      <c r="AR39" s="126">
        <v>62.5</v>
      </c>
      <c r="AS39" s="128">
        <v>0</v>
      </c>
      <c r="AT39" s="127">
        <v>0</v>
      </c>
      <c r="AU39" s="134">
        <v>0</v>
      </c>
      <c r="AV39" s="127">
        <v>4</v>
      </c>
      <c r="AW39" s="127">
        <v>2</v>
      </c>
      <c r="AX39" s="133">
        <v>33.3333333333333</v>
      </c>
      <c r="AY39" s="132">
        <v>0</v>
      </c>
      <c r="AZ39" s="131">
        <v>0</v>
      </c>
      <c r="BA39" s="131">
        <v>0</v>
      </c>
      <c r="BB39" s="131">
        <v>1</v>
      </c>
      <c r="BC39" s="131">
        <v>0</v>
      </c>
      <c r="BD39" s="130">
        <v>0</v>
      </c>
      <c r="BE39" s="129">
        <v>3</v>
      </c>
      <c r="BF39" s="127">
        <v>5</v>
      </c>
      <c r="BG39" s="126">
        <v>62.5</v>
      </c>
      <c r="BH39" s="128">
        <v>47</v>
      </c>
      <c r="BI39" s="127">
        <v>73</v>
      </c>
      <c r="BJ39" s="126">
        <v>60.8333333333333</v>
      </c>
      <c r="BK39" s="128">
        <v>50</v>
      </c>
      <c r="BL39" s="127">
        <v>78</v>
      </c>
      <c r="BM39" s="126">
        <v>60.9375</v>
      </c>
    </row>
    <row r="40" spans="2:65" x14ac:dyDescent="0.2">
      <c r="B40" s="137" t="s">
        <v>53</v>
      </c>
      <c r="C40" s="128">
        <v>0</v>
      </c>
      <c r="D40" s="127">
        <v>0</v>
      </c>
      <c r="E40" s="134">
        <v>0</v>
      </c>
      <c r="F40" s="127">
        <v>0</v>
      </c>
      <c r="G40" s="127">
        <v>0</v>
      </c>
      <c r="H40" s="126">
        <v>0</v>
      </c>
      <c r="I40" s="128">
        <v>0</v>
      </c>
      <c r="J40" s="127">
        <v>0</v>
      </c>
      <c r="K40" s="134">
        <v>0</v>
      </c>
      <c r="L40" s="127">
        <v>0</v>
      </c>
      <c r="M40" s="127">
        <v>0</v>
      </c>
      <c r="N40" s="126">
        <v>0</v>
      </c>
      <c r="O40" s="128">
        <v>3</v>
      </c>
      <c r="P40" s="127">
        <v>4</v>
      </c>
      <c r="Q40" s="134">
        <v>57.142857142857103</v>
      </c>
      <c r="R40" s="127">
        <v>1</v>
      </c>
      <c r="S40" s="127">
        <v>0</v>
      </c>
      <c r="T40" s="126">
        <v>0</v>
      </c>
      <c r="U40" s="128">
        <v>4</v>
      </c>
      <c r="V40" s="127">
        <v>6</v>
      </c>
      <c r="W40" s="134">
        <v>60</v>
      </c>
      <c r="X40" s="127">
        <v>5</v>
      </c>
      <c r="Y40" s="127">
        <v>10</v>
      </c>
      <c r="Z40" s="126">
        <v>66.6666666666667</v>
      </c>
      <c r="AA40" s="128">
        <v>2</v>
      </c>
      <c r="AB40" s="127">
        <v>6</v>
      </c>
      <c r="AC40" s="134">
        <v>75</v>
      </c>
      <c r="AD40" s="127">
        <v>2</v>
      </c>
      <c r="AE40" s="127">
        <v>2</v>
      </c>
      <c r="AF40" s="126">
        <v>50</v>
      </c>
      <c r="AG40" s="128">
        <v>0</v>
      </c>
      <c r="AH40" s="127">
        <v>0</v>
      </c>
      <c r="AI40" s="136">
        <v>0</v>
      </c>
      <c r="AJ40" s="127">
        <v>0</v>
      </c>
      <c r="AK40" s="127">
        <v>0</v>
      </c>
      <c r="AL40" s="135">
        <v>0</v>
      </c>
      <c r="AM40" s="128">
        <v>1</v>
      </c>
      <c r="AN40" s="127">
        <v>2</v>
      </c>
      <c r="AO40" s="134">
        <v>66.6666666666667</v>
      </c>
      <c r="AP40" s="127">
        <v>0</v>
      </c>
      <c r="AQ40" s="127">
        <v>1</v>
      </c>
      <c r="AR40" s="126">
        <v>100</v>
      </c>
      <c r="AS40" s="128">
        <v>0</v>
      </c>
      <c r="AT40" s="127">
        <v>1</v>
      </c>
      <c r="AU40" s="134">
        <v>100</v>
      </c>
      <c r="AV40" s="127">
        <v>0</v>
      </c>
      <c r="AW40" s="127">
        <v>1</v>
      </c>
      <c r="AX40" s="133">
        <v>100</v>
      </c>
      <c r="AY40" s="132">
        <v>1</v>
      </c>
      <c r="AZ40" s="131">
        <v>1</v>
      </c>
      <c r="BA40" s="138">
        <v>50</v>
      </c>
      <c r="BB40" s="131">
        <v>0</v>
      </c>
      <c r="BC40" s="131">
        <v>0</v>
      </c>
      <c r="BD40" s="130">
        <v>0</v>
      </c>
      <c r="BE40" s="129">
        <v>11</v>
      </c>
      <c r="BF40" s="127">
        <v>20</v>
      </c>
      <c r="BG40" s="126">
        <v>64.516129032258107</v>
      </c>
      <c r="BH40" s="128">
        <v>8</v>
      </c>
      <c r="BI40" s="127">
        <v>14</v>
      </c>
      <c r="BJ40" s="126">
        <v>63.636363636363598</v>
      </c>
      <c r="BK40" s="128">
        <v>19</v>
      </c>
      <c r="BL40" s="127">
        <v>34</v>
      </c>
      <c r="BM40" s="126">
        <v>64.150943396226396</v>
      </c>
    </row>
    <row r="41" spans="2:65" x14ac:dyDescent="0.2">
      <c r="B41" s="137" t="s">
        <v>54</v>
      </c>
      <c r="C41" s="128">
        <v>0</v>
      </c>
      <c r="D41" s="127">
        <v>0</v>
      </c>
      <c r="E41" s="134">
        <v>0</v>
      </c>
      <c r="F41" s="127">
        <v>0</v>
      </c>
      <c r="G41" s="127">
        <v>0</v>
      </c>
      <c r="H41" s="126">
        <v>0</v>
      </c>
      <c r="I41" s="128">
        <v>0</v>
      </c>
      <c r="J41" s="127">
        <v>2</v>
      </c>
      <c r="K41" s="134">
        <v>100</v>
      </c>
      <c r="L41" s="127">
        <v>0</v>
      </c>
      <c r="M41" s="127">
        <v>0</v>
      </c>
      <c r="N41" s="126">
        <v>0</v>
      </c>
      <c r="O41" s="128">
        <v>0</v>
      </c>
      <c r="P41" s="127">
        <v>0</v>
      </c>
      <c r="Q41" s="134">
        <v>0</v>
      </c>
      <c r="R41" s="127">
        <v>0</v>
      </c>
      <c r="S41" s="127">
        <v>0</v>
      </c>
      <c r="T41" s="126">
        <v>0</v>
      </c>
      <c r="U41" s="128">
        <v>1</v>
      </c>
      <c r="V41" s="127">
        <v>0</v>
      </c>
      <c r="W41" s="134">
        <v>0</v>
      </c>
      <c r="X41" s="127">
        <v>0</v>
      </c>
      <c r="Y41" s="127">
        <v>0</v>
      </c>
      <c r="Z41" s="126">
        <v>0</v>
      </c>
      <c r="AA41" s="128">
        <v>0</v>
      </c>
      <c r="AB41" s="127">
        <v>0</v>
      </c>
      <c r="AC41" s="134">
        <v>0</v>
      </c>
      <c r="AD41" s="127">
        <v>0</v>
      </c>
      <c r="AE41" s="127">
        <v>0</v>
      </c>
      <c r="AF41" s="126">
        <v>0</v>
      </c>
      <c r="AG41" s="128">
        <v>0</v>
      </c>
      <c r="AH41" s="127">
        <v>0</v>
      </c>
      <c r="AI41" s="136">
        <v>0</v>
      </c>
      <c r="AJ41" s="127">
        <v>0</v>
      </c>
      <c r="AK41" s="127">
        <v>0</v>
      </c>
      <c r="AL41" s="135">
        <v>0</v>
      </c>
      <c r="AM41" s="128">
        <v>0</v>
      </c>
      <c r="AN41" s="127">
        <v>0</v>
      </c>
      <c r="AO41" s="134">
        <v>0</v>
      </c>
      <c r="AP41" s="127">
        <v>0</v>
      </c>
      <c r="AQ41" s="127">
        <v>0</v>
      </c>
      <c r="AR41" s="126">
        <v>0</v>
      </c>
      <c r="AS41" s="128">
        <v>0</v>
      </c>
      <c r="AT41" s="127">
        <v>0</v>
      </c>
      <c r="AU41" s="134">
        <v>0</v>
      </c>
      <c r="AV41" s="127">
        <v>0</v>
      </c>
      <c r="AW41" s="127">
        <v>0</v>
      </c>
      <c r="AX41" s="133">
        <v>0</v>
      </c>
      <c r="AY41" s="132">
        <v>0</v>
      </c>
      <c r="AZ41" s="131">
        <v>0</v>
      </c>
      <c r="BA41" s="131">
        <v>0</v>
      </c>
      <c r="BB41" s="131">
        <v>0</v>
      </c>
      <c r="BC41" s="131">
        <v>0</v>
      </c>
      <c r="BD41" s="130">
        <v>0</v>
      </c>
      <c r="BE41" s="129">
        <v>1</v>
      </c>
      <c r="BF41" s="127">
        <v>2</v>
      </c>
      <c r="BG41" s="126">
        <v>66.6666666666667</v>
      </c>
      <c r="BH41" s="128">
        <v>0</v>
      </c>
      <c r="BI41" s="127">
        <v>0</v>
      </c>
      <c r="BJ41" s="126">
        <v>0</v>
      </c>
      <c r="BK41" s="128">
        <v>1</v>
      </c>
      <c r="BL41" s="127">
        <v>2</v>
      </c>
      <c r="BM41" s="126">
        <v>66.6666666666667</v>
      </c>
    </row>
    <row r="42" spans="2:65" x14ac:dyDescent="0.2">
      <c r="B42" s="137" t="s">
        <v>55</v>
      </c>
      <c r="C42" s="128">
        <v>0</v>
      </c>
      <c r="D42" s="127">
        <v>0</v>
      </c>
      <c r="E42" s="134">
        <v>0</v>
      </c>
      <c r="F42" s="127">
        <v>0</v>
      </c>
      <c r="G42" s="127">
        <v>0</v>
      </c>
      <c r="H42" s="126">
        <v>0</v>
      </c>
      <c r="I42" s="128">
        <v>2</v>
      </c>
      <c r="J42" s="127">
        <v>2</v>
      </c>
      <c r="K42" s="134">
        <v>50</v>
      </c>
      <c r="L42" s="127">
        <v>0</v>
      </c>
      <c r="M42" s="127">
        <v>3</v>
      </c>
      <c r="N42" s="126">
        <v>100</v>
      </c>
      <c r="O42" s="128">
        <v>3</v>
      </c>
      <c r="P42" s="127">
        <v>4</v>
      </c>
      <c r="Q42" s="134">
        <v>57.142857142857103</v>
      </c>
      <c r="R42" s="127">
        <v>2</v>
      </c>
      <c r="S42" s="127">
        <v>3</v>
      </c>
      <c r="T42" s="126">
        <v>60</v>
      </c>
      <c r="U42" s="128">
        <v>2</v>
      </c>
      <c r="V42" s="127">
        <v>3</v>
      </c>
      <c r="W42" s="134">
        <v>60</v>
      </c>
      <c r="X42" s="127">
        <v>6</v>
      </c>
      <c r="Y42" s="127">
        <v>3</v>
      </c>
      <c r="Z42" s="126">
        <v>33.3333333333333</v>
      </c>
      <c r="AA42" s="128">
        <v>0</v>
      </c>
      <c r="AB42" s="127">
        <v>2</v>
      </c>
      <c r="AC42" s="134">
        <v>100</v>
      </c>
      <c r="AD42" s="127">
        <v>1</v>
      </c>
      <c r="AE42" s="127">
        <v>1</v>
      </c>
      <c r="AF42" s="126">
        <v>50</v>
      </c>
      <c r="AG42" s="128">
        <v>0</v>
      </c>
      <c r="AH42" s="127">
        <v>0</v>
      </c>
      <c r="AI42" s="136">
        <v>0</v>
      </c>
      <c r="AJ42" s="127">
        <v>0</v>
      </c>
      <c r="AK42" s="127">
        <v>0</v>
      </c>
      <c r="AL42" s="135">
        <v>0</v>
      </c>
      <c r="AM42" s="128">
        <v>1</v>
      </c>
      <c r="AN42" s="127">
        <v>1</v>
      </c>
      <c r="AO42" s="134">
        <v>50</v>
      </c>
      <c r="AP42" s="127">
        <v>2</v>
      </c>
      <c r="AQ42" s="127">
        <v>0</v>
      </c>
      <c r="AR42" s="126">
        <v>0</v>
      </c>
      <c r="AS42" s="128">
        <v>0</v>
      </c>
      <c r="AT42" s="127">
        <v>0</v>
      </c>
      <c r="AU42" s="134">
        <v>0</v>
      </c>
      <c r="AV42" s="127">
        <v>0</v>
      </c>
      <c r="AW42" s="127">
        <v>0</v>
      </c>
      <c r="AX42" s="133">
        <v>0</v>
      </c>
      <c r="AY42" s="132">
        <v>0</v>
      </c>
      <c r="AZ42" s="131">
        <v>1</v>
      </c>
      <c r="BA42" s="138">
        <v>100</v>
      </c>
      <c r="BB42" s="131">
        <v>0</v>
      </c>
      <c r="BC42" s="131">
        <v>0</v>
      </c>
      <c r="BD42" s="130">
        <v>0</v>
      </c>
      <c r="BE42" s="129">
        <v>8</v>
      </c>
      <c r="BF42" s="127">
        <v>13</v>
      </c>
      <c r="BG42" s="126">
        <v>61.904761904761898</v>
      </c>
      <c r="BH42" s="128">
        <v>11</v>
      </c>
      <c r="BI42" s="127">
        <v>10</v>
      </c>
      <c r="BJ42" s="126">
        <v>47.619047619047599</v>
      </c>
      <c r="BK42" s="128">
        <v>19</v>
      </c>
      <c r="BL42" s="127">
        <v>23</v>
      </c>
      <c r="BM42" s="126">
        <v>54.761904761904802</v>
      </c>
    </row>
    <row r="43" spans="2:65" x14ac:dyDescent="0.2">
      <c r="B43" s="137" t="s">
        <v>56</v>
      </c>
      <c r="C43" s="128">
        <v>0</v>
      </c>
      <c r="D43" s="127">
        <v>2</v>
      </c>
      <c r="E43" s="134">
        <v>100</v>
      </c>
      <c r="F43" s="127">
        <v>0</v>
      </c>
      <c r="G43" s="127">
        <v>1</v>
      </c>
      <c r="H43" s="126">
        <v>100</v>
      </c>
      <c r="I43" s="128">
        <v>0</v>
      </c>
      <c r="J43" s="127">
        <v>0</v>
      </c>
      <c r="K43" s="134">
        <v>0</v>
      </c>
      <c r="L43" s="127">
        <v>1</v>
      </c>
      <c r="M43" s="127">
        <v>1</v>
      </c>
      <c r="N43" s="126">
        <v>50</v>
      </c>
      <c r="O43" s="128">
        <v>1</v>
      </c>
      <c r="P43" s="127">
        <v>0</v>
      </c>
      <c r="Q43" s="134">
        <v>0</v>
      </c>
      <c r="R43" s="127">
        <v>0</v>
      </c>
      <c r="S43" s="127">
        <v>0</v>
      </c>
      <c r="T43" s="126">
        <v>0</v>
      </c>
      <c r="U43" s="128">
        <v>1</v>
      </c>
      <c r="V43" s="127">
        <v>0</v>
      </c>
      <c r="W43" s="134">
        <v>0</v>
      </c>
      <c r="X43" s="127">
        <v>0</v>
      </c>
      <c r="Y43" s="127">
        <v>0</v>
      </c>
      <c r="Z43" s="126">
        <v>0</v>
      </c>
      <c r="AA43" s="128">
        <v>0</v>
      </c>
      <c r="AB43" s="127">
        <v>1</v>
      </c>
      <c r="AC43" s="134">
        <v>100</v>
      </c>
      <c r="AD43" s="127">
        <v>0</v>
      </c>
      <c r="AE43" s="127">
        <v>0</v>
      </c>
      <c r="AF43" s="126">
        <v>0</v>
      </c>
      <c r="AG43" s="128">
        <v>0</v>
      </c>
      <c r="AH43" s="127">
        <v>0</v>
      </c>
      <c r="AI43" s="136">
        <v>0</v>
      </c>
      <c r="AJ43" s="127">
        <v>0</v>
      </c>
      <c r="AK43" s="127">
        <v>0</v>
      </c>
      <c r="AL43" s="135">
        <v>0</v>
      </c>
      <c r="AM43" s="128">
        <v>1</v>
      </c>
      <c r="AN43" s="127">
        <v>0</v>
      </c>
      <c r="AO43" s="134">
        <v>0</v>
      </c>
      <c r="AP43" s="127">
        <v>0</v>
      </c>
      <c r="AQ43" s="127">
        <v>0</v>
      </c>
      <c r="AR43" s="126">
        <v>0</v>
      </c>
      <c r="AS43" s="128">
        <v>0</v>
      </c>
      <c r="AT43" s="127">
        <v>1</v>
      </c>
      <c r="AU43" s="134">
        <v>100</v>
      </c>
      <c r="AV43" s="127">
        <v>0</v>
      </c>
      <c r="AW43" s="127">
        <v>0</v>
      </c>
      <c r="AX43" s="133">
        <v>0</v>
      </c>
      <c r="AY43" s="132">
        <v>0</v>
      </c>
      <c r="AZ43" s="131">
        <v>0</v>
      </c>
      <c r="BA43" s="131">
        <v>0</v>
      </c>
      <c r="BB43" s="131">
        <v>0</v>
      </c>
      <c r="BC43" s="131">
        <v>0</v>
      </c>
      <c r="BD43" s="130">
        <v>0</v>
      </c>
      <c r="BE43" s="129">
        <v>3</v>
      </c>
      <c r="BF43" s="127">
        <v>4</v>
      </c>
      <c r="BG43" s="126">
        <v>57.142857142857103</v>
      </c>
      <c r="BH43" s="128">
        <v>1</v>
      </c>
      <c r="BI43" s="127">
        <v>2</v>
      </c>
      <c r="BJ43" s="126">
        <v>66.6666666666667</v>
      </c>
      <c r="BK43" s="128">
        <v>4</v>
      </c>
      <c r="BL43" s="127">
        <v>6</v>
      </c>
      <c r="BM43" s="126">
        <v>60</v>
      </c>
    </row>
    <row r="44" spans="2:65" x14ac:dyDescent="0.2">
      <c r="B44" s="137" t="s">
        <v>57</v>
      </c>
      <c r="C44" s="128">
        <v>0</v>
      </c>
      <c r="D44" s="127">
        <v>0</v>
      </c>
      <c r="E44" s="134">
        <v>0</v>
      </c>
      <c r="F44" s="127">
        <v>0</v>
      </c>
      <c r="G44" s="127">
        <v>0</v>
      </c>
      <c r="H44" s="126">
        <v>0</v>
      </c>
      <c r="I44" s="128">
        <v>3</v>
      </c>
      <c r="J44" s="127">
        <v>0</v>
      </c>
      <c r="K44" s="134">
        <v>0</v>
      </c>
      <c r="L44" s="127">
        <v>0</v>
      </c>
      <c r="M44" s="127">
        <v>0</v>
      </c>
      <c r="N44" s="126">
        <v>0</v>
      </c>
      <c r="O44" s="128">
        <v>4</v>
      </c>
      <c r="P44" s="127">
        <v>0</v>
      </c>
      <c r="Q44" s="134">
        <v>0</v>
      </c>
      <c r="R44" s="127">
        <v>0</v>
      </c>
      <c r="S44" s="127">
        <v>0</v>
      </c>
      <c r="T44" s="126">
        <v>0</v>
      </c>
      <c r="U44" s="128">
        <v>0</v>
      </c>
      <c r="V44" s="127">
        <v>1</v>
      </c>
      <c r="W44" s="134">
        <v>100</v>
      </c>
      <c r="X44" s="127">
        <v>0</v>
      </c>
      <c r="Y44" s="127">
        <v>0</v>
      </c>
      <c r="Z44" s="126">
        <v>0</v>
      </c>
      <c r="AA44" s="128">
        <v>3</v>
      </c>
      <c r="AB44" s="127">
        <v>1</v>
      </c>
      <c r="AC44" s="134">
        <v>25</v>
      </c>
      <c r="AD44" s="127">
        <v>0</v>
      </c>
      <c r="AE44" s="127">
        <v>0</v>
      </c>
      <c r="AF44" s="126">
        <v>0</v>
      </c>
      <c r="AG44" s="128">
        <v>0</v>
      </c>
      <c r="AH44" s="127">
        <v>0</v>
      </c>
      <c r="AI44" s="136">
        <v>0</v>
      </c>
      <c r="AJ44" s="127">
        <v>0</v>
      </c>
      <c r="AK44" s="127">
        <v>0</v>
      </c>
      <c r="AL44" s="135">
        <v>0</v>
      </c>
      <c r="AM44" s="128">
        <v>0</v>
      </c>
      <c r="AN44" s="127">
        <v>0</v>
      </c>
      <c r="AO44" s="134">
        <v>0</v>
      </c>
      <c r="AP44" s="127">
        <v>0</v>
      </c>
      <c r="AQ44" s="127">
        <v>0</v>
      </c>
      <c r="AR44" s="126">
        <v>0</v>
      </c>
      <c r="AS44" s="128">
        <v>0</v>
      </c>
      <c r="AT44" s="127">
        <v>0</v>
      </c>
      <c r="AU44" s="134">
        <v>0</v>
      </c>
      <c r="AV44" s="127">
        <v>0</v>
      </c>
      <c r="AW44" s="127">
        <v>0</v>
      </c>
      <c r="AX44" s="133">
        <v>0</v>
      </c>
      <c r="AY44" s="132">
        <v>0</v>
      </c>
      <c r="AZ44" s="131">
        <v>0</v>
      </c>
      <c r="BA44" s="131">
        <v>0</v>
      </c>
      <c r="BB44" s="131">
        <v>0</v>
      </c>
      <c r="BC44" s="131">
        <v>0</v>
      </c>
      <c r="BD44" s="130">
        <v>0</v>
      </c>
      <c r="BE44" s="129">
        <v>10</v>
      </c>
      <c r="BF44" s="127">
        <v>2</v>
      </c>
      <c r="BG44" s="126">
        <v>16.6666666666667</v>
      </c>
      <c r="BH44" s="128">
        <v>0</v>
      </c>
      <c r="BI44" s="127">
        <v>0</v>
      </c>
      <c r="BJ44" s="126">
        <v>0</v>
      </c>
      <c r="BK44" s="128">
        <v>10</v>
      </c>
      <c r="BL44" s="127">
        <v>2</v>
      </c>
      <c r="BM44" s="126">
        <v>16.6666666666667</v>
      </c>
    </row>
    <row r="45" spans="2:65" x14ac:dyDescent="0.2">
      <c r="B45" s="137" t="s">
        <v>58</v>
      </c>
      <c r="C45" s="128">
        <v>0</v>
      </c>
      <c r="D45" s="127">
        <v>0</v>
      </c>
      <c r="E45" s="134">
        <v>0</v>
      </c>
      <c r="F45" s="127">
        <v>0</v>
      </c>
      <c r="G45" s="127">
        <v>0</v>
      </c>
      <c r="H45" s="126">
        <v>0</v>
      </c>
      <c r="I45" s="128">
        <v>12</v>
      </c>
      <c r="J45" s="127">
        <v>30</v>
      </c>
      <c r="K45" s="134">
        <v>71.428571428571402</v>
      </c>
      <c r="L45" s="127">
        <v>13</v>
      </c>
      <c r="M45" s="127">
        <v>25</v>
      </c>
      <c r="N45" s="126">
        <v>65.789473684210506</v>
      </c>
      <c r="O45" s="128">
        <v>26</v>
      </c>
      <c r="P45" s="127">
        <v>52</v>
      </c>
      <c r="Q45" s="134">
        <v>66.6666666666667</v>
      </c>
      <c r="R45" s="127">
        <v>110</v>
      </c>
      <c r="S45" s="127">
        <v>94</v>
      </c>
      <c r="T45" s="126">
        <v>46.078431372548998</v>
      </c>
      <c r="U45" s="128">
        <v>38</v>
      </c>
      <c r="V45" s="127">
        <v>41</v>
      </c>
      <c r="W45" s="134">
        <v>51.898734177215204</v>
      </c>
      <c r="X45" s="127">
        <v>175</v>
      </c>
      <c r="Y45" s="127">
        <v>117</v>
      </c>
      <c r="Z45" s="126">
        <v>40.068493150684901</v>
      </c>
      <c r="AA45" s="128">
        <v>22</v>
      </c>
      <c r="AB45" s="127">
        <v>20</v>
      </c>
      <c r="AC45" s="134">
        <v>47.619047619047599</v>
      </c>
      <c r="AD45" s="127">
        <v>58</v>
      </c>
      <c r="AE45" s="127">
        <v>28</v>
      </c>
      <c r="AF45" s="126">
        <v>32.558139534883701</v>
      </c>
      <c r="AG45" s="128">
        <v>0</v>
      </c>
      <c r="AH45" s="127">
        <v>0</v>
      </c>
      <c r="AI45" s="136">
        <v>0</v>
      </c>
      <c r="AJ45" s="127">
        <v>0</v>
      </c>
      <c r="AK45" s="127">
        <v>0</v>
      </c>
      <c r="AL45" s="135">
        <v>0</v>
      </c>
      <c r="AM45" s="128">
        <v>8</v>
      </c>
      <c r="AN45" s="127">
        <v>5</v>
      </c>
      <c r="AO45" s="134">
        <v>38.461538461538503</v>
      </c>
      <c r="AP45" s="127">
        <v>9</v>
      </c>
      <c r="AQ45" s="127">
        <v>17</v>
      </c>
      <c r="AR45" s="126">
        <v>65.384615384615401</v>
      </c>
      <c r="AS45" s="128">
        <v>4</v>
      </c>
      <c r="AT45" s="127">
        <v>4</v>
      </c>
      <c r="AU45" s="134">
        <v>50</v>
      </c>
      <c r="AV45" s="127">
        <v>8</v>
      </c>
      <c r="AW45" s="127">
        <v>1</v>
      </c>
      <c r="AX45" s="133">
        <v>11.1111111111111</v>
      </c>
      <c r="AY45" s="132">
        <v>0</v>
      </c>
      <c r="AZ45" s="131">
        <v>1</v>
      </c>
      <c r="BA45" s="138">
        <v>100</v>
      </c>
      <c r="BB45" s="131">
        <v>0</v>
      </c>
      <c r="BC45" s="131">
        <v>0</v>
      </c>
      <c r="BD45" s="130">
        <v>0</v>
      </c>
      <c r="BE45" s="129">
        <v>110</v>
      </c>
      <c r="BF45" s="127">
        <v>153</v>
      </c>
      <c r="BG45" s="126">
        <v>58.174904942965803</v>
      </c>
      <c r="BH45" s="128">
        <v>373</v>
      </c>
      <c r="BI45" s="127">
        <v>282</v>
      </c>
      <c r="BJ45" s="126">
        <v>43.053435114503799</v>
      </c>
      <c r="BK45" s="128">
        <v>483</v>
      </c>
      <c r="BL45" s="127">
        <v>435</v>
      </c>
      <c r="BM45" s="126">
        <v>47.385620915032703</v>
      </c>
    </row>
    <row r="46" spans="2:65" x14ac:dyDescent="0.2">
      <c r="B46" s="137" t="s">
        <v>59</v>
      </c>
      <c r="C46" s="128">
        <v>1</v>
      </c>
      <c r="D46" s="127">
        <v>3</v>
      </c>
      <c r="E46" s="134">
        <v>75</v>
      </c>
      <c r="F46" s="127">
        <v>0</v>
      </c>
      <c r="G46" s="127">
        <v>4</v>
      </c>
      <c r="H46" s="126">
        <v>100</v>
      </c>
      <c r="I46" s="128">
        <v>22</v>
      </c>
      <c r="J46" s="127">
        <v>27</v>
      </c>
      <c r="K46" s="134">
        <v>55.1020408163265</v>
      </c>
      <c r="L46" s="127">
        <v>7</v>
      </c>
      <c r="M46" s="127">
        <v>13</v>
      </c>
      <c r="N46" s="126">
        <v>65</v>
      </c>
      <c r="O46" s="128">
        <v>19</v>
      </c>
      <c r="P46" s="127">
        <v>36</v>
      </c>
      <c r="Q46" s="134">
        <v>65.454545454545496</v>
      </c>
      <c r="R46" s="127">
        <v>38</v>
      </c>
      <c r="S46" s="127">
        <v>37</v>
      </c>
      <c r="T46" s="126">
        <v>49.3333333333333</v>
      </c>
      <c r="U46" s="128">
        <v>21</v>
      </c>
      <c r="V46" s="127">
        <v>31</v>
      </c>
      <c r="W46" s="134">
        <v>59.615384615384599</v>
      </c>
      <c r="X46" s="127">
        <v>31</v>
      </c>
      <c r="Y46" s="127">
        <v>30</v>
      </c>
      <c r="Z46" s="126">
        <v>49.180327868852501</v>
      </c>
      <c r="AA46" s="128">
        <v>19</v>
      </c>
      <c r="AB46" s="127">
        <v>17</v>
      </c>
      <c r="AC46" s="134">
        <v>47.2222222222222</v>
      </c>
      <c r="AD46" s="127">
        <v>17</v>
      </c>
      <c r="AE46" s="127">
        <v>15</v>
      </c>
      <c r="AF46" s="126">
        <v>46.875</v>
      </c>
      <c r="AG46" s="128">
        <v>0</v>
      </c>
      <c r="AH46" s="127">
        <v>0</v>
      </c>
      <c r="AI46" s="136">
        <v>0</v>
      </c>
      <c r="AJ46" s="127">
        <v>0</v>
      </c>
      <c r="AK46" s="127">
        <v>0</v>
      </c>
      <c r="AL46" s="135">
        <v>0</v>
      </c>
      <c r="AM46" s="128">
        <v>1</v>
      </c>
      <c r="AN46" s="127">
        <v>5</v>
      </c>
      <c r="AO46" s="134">
        <v>83.3333333333333</v>
      </c>
      <c r="AP46" s="127">
        <v>5</v>
      </c>
      <c r="AQ46" s="127">
        <v>3</v>
      </c>
      <c r="AR46" s="126">
        <v>37.5</v>
      </c>
      <c r="AS46" s="128">
        <v>7</v>
      </c>
      <c r="AT46" s="127">
        <v>3</v>
      </c>
      <c r="AU46" s="134">
        <v>30</v>
      </c>
      <c r="AV46" s="127">
        <v>0</v>
      </c>
      <c r="AW46" s="127">
        <v>1</v>
      </c>
      <c r="AX46" s="133">
        <v>100</v>
      </c>
      <c r="AY46" s="132">
        <v>1</v>
      </c>
      <c r="AZ46" s="131">
        <v>2</v>
      </c>
      <c r="BA46" s="138">
        <v>66.666666666666657</v>
      </c>
      <c r="BB46" s="131">
        <v>0</v>
      </c>
      <c r="BC46" s="131">
        <v>0</v>
      </c>
      <c r="BD46" s="130">
        <v>0</v>
      </c>
      <c r="BE46" s="129">
        <v>91</v>
      </c>
      <c r="BF46" s="127">
        <v>124</v>
      </c>
      <c r="BG46" s="126">
        <v>57.674418604651201</v>
      </c>
      <c r="BH46" s="128">
        <v>98</v>
      </c>
      <c r="BI46" s="127">
        <v>103</v>
      </c>
      <c r="BJ46" s="126">
        <v>51.243781094527399</v>
      </c>
      <c r="BK46" s="128">
        <v>189</v>
      </c>
      <c r="BL46" s="127">
        <v>227</v>
      </c>
      <c r="BM46" s="126">
        <v>54.567307692307701</v>
      </c>
    </row>
    <row r="47" spans="2:65" x14ac:dyDescent="0.2">
      <c r="B47" s="137" t="s">
        <v>60</v>
      </c>
      <c r="C47" s="128">
        <v>0</v>
      </c>
      <c r="D47" s="127">
        <v>0</v>
      </c>
      <c r="E47" s="134">
        <v>0</v>
      </c>
      <c r="F47" s="127">
        <v>0</v>
      </c>
      <c r="G47" s="127">
        <v>1</v>
      </c>
      <c r="H47" s="126">
        <v>100</v>
      </c>
      <c r="I47" s="128">
        <v>1</v>
      </c>
      <c r="J47" s="127">
        <v>13</v>
      </c>
      <c r="K47" s="134">
        <v>92.857142857142904</v>
      </c>
      <c r="L47" s="127">
        <v>0</v>
      </c>
      <c r="M47" s="127">
        <v>0</v>
      </c>
      <c r="N47" s="126">
        <v>0</v>
      </c>
      <c r="O47" s="128">
        <v>13</v>
      </c>
      <c r="P47" s="127">
        <v>11</v>
      </c>
      <c r="Q47" s="134">
        <v>45.8333333333333</v>
      </c>
      <c r="R47" s="127">
        <v>0</v>
      </c>
      <c r="S47" s="127">
        <v>1</v>
      </c>
      <c r="T47" s="126">
        <v>100</v>
      </c>
      <c r="U47" s="128">
        <v>15</v>
      </c>
      <c r="V47" s="127">
        <v>17</v>
      </c>
      <c r="W47" s="134">
        <v>53.125</v>
      </c>
      <c r="X47" s="127">
        <v>1</v>
      </c>
      <c r="Y47" s="127">
        <v>0</v>
      </c>
      <c r="Z47" s="126">
        <v>0</v>
      </c>
      <c r="AA47" s="128">
        <v>9</v>
      </c>
      <c r="AB47" s="127">
        <v>4</v>
      </c>
      <c r="AC47" s="134">
        <v>30.769230769230798</v>
      </c>
      <c r="AD47" s="127">
        <v>0</v>
      </c>
      <c r="AE47" s="127">
        <v>0</v>
      </c>
      <c r="AF47" s="126">
        <v>0</v>
      </c>
      <c r="AG47" s="128">
        <v>0</v>
      </c>
      <c r="AH47" s="127">
        <v>0</v>
      </c>
      <c r="AI47" s="136">
        <v>0</v>
      </c>
      <c r="AJ47" s="127">
        <v>0</v>
      </c>
      <c r="AK47" s="127">
        <v>0</v>
      </c>
      <c r="AL47" s="135">
        <v>0</v>
      </c>
      <c r="AM47" s="128">
        <v>3</v>
      </c>
      <c r="AN47" s="127">
        <v>3</v>
      </c>
      <c r="AO47" s="134">
        <v>50</v>
      </c>
      <c r="AP47" s="127">
        <v>0</v>
      </c>
      <c r="AQ47" s="127">
        <v>1</v>
      </c>
      <c r="AR47" s="126">
        <v>100</v>
      </c>
      <c r="AS47" s="128">
        <v>1</v>
      </c>
      <c r="AT47" s="127">
        <v>0</v>
      </c>
      <c r="AU47" s="134">
        <v>0</v>
      </c>
      <c r="AV47" s="127">
        <v>0</v>
      </c>
      <c r="AW47" s="127">
        <v>0</v>
      </c>
      <c r="AX47" s="133">
        <v>0</v>
      </c>
      <c r="AY47" s="132">
        <v>6</v>
      </c>
      <c r="AZ47" s="131">
        <v>1</v>
      </c>
      <c r="BA47" s="138">
        <v>14.285714285714285</v>
      </c>
      <c r="BB47" s="131">
        <v>0</v>
      </c>
      <c r="BC47" s="131">
        <v>0</v>
      </c>
      <c r="BD47" s="130">
        <v>0</v>
      </c>
      <c r="BE47" s="129">
        <v>48</v>
      </c>
      <c r="BF47" s="127">
        <v>49</v>
      </c>
      <c r="BG47" s="126">
        <v>50.5154639175258</v>
      </c>
      <c r="BH47" s="128">
        <v>1</v>
      </c>
      <c r="BI47" s="127">
        <v>3</v>
      </c>
      <c r="BJ47" s="126">
        <v>75</v>
      </c>
      <c r="BK47" s="128">
        <v>49</v>
      </c>
      <c r="BL47" s="127">
        <v>52</v>
      </c>
      <c r="BM47" s="126">
        <v>51.485148514851502</v>
      </c>
    </row>
    <row r="48" spans="2:65" x14ac:dyDescent="0.2">
      <c r="B48" s="137" t="s">
        <v>61</v>
      </c>
      <c r="C48" s="128">
        <v>3</v>
      </c>
      <c r="D48" s="127">
        <v>3</v>
      </c>
      <c r="E48" s="134">
        <v>50</v>
      </c>
      <c r="F48" s="127">
        <v>0</v>
      </c>
      <c r="G48" s="127">
        <v>0</v>
      </c>
      <c r="H48" s="126">
        <v>0</v>
      </c>
      <c r="I48" s="128">
        <v>2</v>
      </c>
      <c r="J48" s="127">
        <v>8</v>
      </c>
      <c r="K48" s="134">
        <v>80</v>
      </c>
      <c r="L48" s="127">
        <v>0</v>
      </c>
      <c r="M48" s="127">
        <v>0</v>
      </c>
      <c r="N48" s="126">
        <v>0</v>
      </c>
      <c r="O48" s="128">
        <v>8</v>
      </c>
      <c r="P48" s="127">
        <v>19</v>
      </c>
      <c r="Q48" s="134">
        <v>70.370370370370395</v>
      </c>
      <c r="R48" s="127">
        <v>2</v>
      </c>
      <c r="S48" s="127">
        <v>0</v>
      </c>
      <c r="T48" s="126">
        <v>0</v>
      </c>
      <c r="U48" s="128">
        <v>10</v>
      </c>
      <c r="V48" s="127">
        <v>8</v>
      </c>
      <c r="W48" s="134">
        <v>44.4444444444444</v>
      </c>
      <c r="X48" s="127">
        <v>5</v>
      </c>
      <c r="Y48" s="127">
        <v>1</v>
      </c>
      <c r="Z48" s="126">
        <v>16.6666666666667</v>
      </c>
      <c r="AA48" s="128">
        <v>5</v>
      </c>
      <c r="AB48" s="127">
        <v>4</v>
      </c>
      <c r="AC48" s="134">
        <v>44.4444444444444</v>
      </c>
      <c r="AD48" s="127">
        <v>1</v>
      </c>
      <c r="AE48" s="127">
        <v>1</v>
      </c>
      <c r="AF48" s="126">
        <v>50</v>
      </c>
      <c r="AG48" s="128">
        <v>0</v>
      </c>
      <c r="AH48" s="127">
        <v>0</v>
      </c>
      <c r="AI48" s="136">
        <v>0</v>
      </c>
      <c r="AJ48" s="127">
        <v>0</v>
      </c>
      <c r="AK48" s="127">
        <v>0</v>
      </c>
      <c r="AL48" s="135">
        <v>0</v>
      </c>
      <c r="AM48" s="128">
        <v>4</v>
      </c>
      <c r="AN48" s="127">
        <v>0</v>
      </c>
      <c r="AO48" s="134">
        <v>0</v>
      </c>
      <c r="AP48" s="127">
        <v>0</v>
      </c>
      <c r="AQ48" s="127">
        <v>0</v>
      </c>
      <c r="AR48" s="126">
        <v>0</v>
      </c>
      <c r="AS48" s="128">
        <v>2</v>
      </c>
      <c r="AT48" s="127">
        <v>1</v>
      </c>
      <c r="AU48" s="134">
        <v>33.3333333333333</v>
      </c>
      <c r="AV48" s="127">
        <v>0</v>
      </c>
      <c r="AW48" s="127">
        <v>0</v>
      </c>
      <c r="AX48" s="133">
        <v>0</v>
      </c>
      <c r="AY48" s="132">
        <v>0</v>
      </c>
      <c r="AZ48" s="131">
        <v>0</v>
      </c>
      <c r="BA48" s="131">
        <v>0</v>
      </c>
      <c r="BB48" s="131">
        <v>0</v>
      </c>
      <c r="BC48" s="131">
        <v>0</v>
      </c>
      <c r="BD48" s="130">
        <v>0</v>
      </c>
      <c r="BE48" s="129">
        <v>34</v>
      </c>
      <c r="BF48" s="127">
        <v>43</v>
      </c>
      <c r="BG48" s="126">
        <v>55.8441558441558</v>
      </c>
      <c r="BH48" s="128">
        <v>8</v>
      </c>
      <c r="BI48" s="127">
        <v>2</v>
      </c>
      <c r="BJ48" s="126">
        <v>20</v>
      </c>
      <c r="BK48" s="128">
        <v>42</v>
      </c>
      <c r="BL48" s="127">
        <v>45</v>
      </c>
      <c r="BM48" s="126">
        <v>51.724137931034498</v>
      </c>
    </row>
    <row r="49" spans="2:65" ht="16" thickBot="1" x14ac:dyDescent="0.25">
      <c r="B49" s="8" t="s">
        <v>62</v>
      </c>
      <c r="C49" s="11">
        <v>31</v>
      </c>
      <c r="D49" s="12">
        <v>61</v>
      </c>
      <c r="E49" s="121">
        <v>66.304347826086996</v>
      </c>
      <c r="F49" s="12">
        <v>8</v>
      </c>
      <c r="G49" s="12">
        <v>20</v>
      </c>
      <c r="H49" s="115">
        <v>71.428571428571402</v>
      </c>
      <c r="I49" s="11">
        <v>344</v>
      </c>
      <c r="J49" s="12">
        <v>632</v>
      </c>
      <c r="K49" s="121">
        <v>64.754098360655703</v>
      </c>
      <c r="L49" s="12">
        <v>406</v>
      </c>
      <c r="M49" s="12">
        <v>523</v>
      </c>
      <c r="N49" s="115">
        <v>56.297093649084999</v>
      </c>
      <c r="O49" s="11">
        <v>634</v>
      </c>
      <c r="P49" s="12">
        <v>854</v>
      </c>
      <c r="Q49" s="121">
        <v>57.392473118279597</v>
      </c>
      <c r="R49" s="12">
        <v>933</v>
      </c>
      <c r="S49" s="12">
        <v>1003</v>
      </c>
      <c r="T49" s="115">
        <v>51.807851239669397</v>
      </c>
      <c r="U49" s="11">
        <v>574</v>
      </c>
      <c r="V49" s="12">
        <v>687</v>
      </c>
      <c r="W49" s="121">
        <v>54.480570975416299</v>
      </c>
      <c r="X49" s="12">
        <v>1043</v>
      </c>
      <c r="Y49" s="12">
        <v>883</v>
      </c>
      <c r="Z49" s="115">
        <v>45.846313603322898</v>
      </c>
      <c r="AA49" s="11">
        <v>273</v>
      </c>
      <c r="AB49" s="12">
        <v>331</v>
      </c>
      <c r="AC49" s="121">
        <v>54.801324503311299</v>
      </c>
      <c r="AD49" s="12">
        <v>446</v>
      </c>
      <c r="AE49" s="12">
        <v>386</v>
      </c>
      <c r="AF49" s="115">
        <v>46.394230769230802</v>
      </c>
      <c r="AG49" s="125">
        <v>3</v>
      </c>
      <c r="AH49" s="123">
        <v>3</v>
      </c>
      <c r="AI49" s="124">
        <v>50</v>
      </c>
      <c r="AJ49" s="123">
        <v>6</v>
      </c>
      <c r="AK49" s="123">
        <v>1</v>
      </c>
      <c r="AL49" s="122">
        <v>14.285714285714285</v>
      </c>
      <c r="AM49" s="11">
        <v>92</v>
      </c>
      <c r="AN49" s="12">
        <v>106</v>
      </c>
      <c r="AO49" s="121">
        <v>53.535353535353501</v>
      </c>
      <c r="AP49" s="12">
        <v>114</v>
      </c>
      <c r="AQ49" s="12">
        <v>129</v>
      </c>
      <c r="AR49" s="115">
        <v>53.086419753086403</v>
      </c>
      <c r="AS49" s="11">
        <v>66</v>
      </c>
      <c r="AT49" s="12">
        <v>42</v>
      </c>
      <c r="AU49" s="121">
        <v>38.8888888888889</v>
      </c>
      <c r="AV49" s="12">
        <v>51</v>
      </c>
      <c r="AW49" s="12">
        <v>30</v>
      </c>
      <c r="AX49" s="120">
        <v>37.037037037037003</v>
      </c>
      <c r="AY49" s="119">
        <v>27</v>
      </c>
      <c r="AZ49" s="117">
        <v>36</v>
      </c>
      <c r="BA49" s="118">
        <v>57.142857142857139</v>
      </c>
      <c r="BB49" s="117">
        <v>21</v>
      </c>
      <c r="BC49" s="117">
        <v>10</v>
      </c>
      <c r="BD49" s="116">
        <v>32.258064516129032</v>
      </c>
      <c r="BE49" s="18">
        <v>2044</v>
      </c>
      <c r="BF49" s="12">
        <v>2752</v>
      </c>
      <c r="BG49" s="115">
        <v>57.381150959132597</v>
      </c>
      <c r="BH49" s="11">
        <v>3028</v>
      </c>
      <c r="BI49" s="12">
        <v>2985</v>
      </c>
      <c r="BJ49" s="115">
        <v>49.642441377016503</v>
      </c>
      <c r="BK49" s="11">
        <v>5072</v>
      </c>
      <c r="BL49" s="12">
        <v>5737</v>
      </c>
      <c r="BM49" s="115">
        <v>53.076140253492497</v>
      </c>
    </row>
    <row r="51" spans="2:65" x14ac:dyDescent="0.2">
      <c r="B51" s="100" t="s">
        <v>414</v>
      </c>
    </row>
  </sheetData>
  <mergeCells count="35">
    <mergeCell ref="AG9:AL10"/>
    <mergeCell ref="AG11:AI11"/>
    <mergeCell ref="AJ11:AL11"/>
    <mergeCell ref="AM9:AR10"/>
    <mergeCell ref="BH9:BJ10"/>
    <mergeCell ref="BK9:BM10"/>
    <mergeCell ref="AM11:AO11"/>
    <mergeCell ref="AP11:AR11"/>
    <mergeCell ref="AS11:AU11"/>
    <mergeCell ref="AV11:AX11"/>
    <mergeCell ref="AS9:AX10"/>
    <mergeCell ref="AY9:BD10"/>
    <mergeCell ref="BB11:BD11"/>
    <mergeCell ref="AY11:BA11"/>
    <mergeCell ref="BE9:BG10"/>
    <mergeCell ref="C3:H3"/>
    <mergeCell ref="C4:H4"/>
    <mergeCell ref="C5:H5"/>
    <mergeCell ref="C6:H6"/>
    <mergeCell ref="AA11:AC11"/>
    <mergeCell ref="X11:Z11"/>
    <mergeCell ref="AD11:AF11"/>
    <mergeCell ref="C11:E11"/>
    <mergeCell ref="F11:H11"/>
    <mergeCell ref="I11:K11"/>
    <mergeCell ref="AA9:AF10"/>
    <mergeCell ref="L11:N11"/>
    <mergeCell ref="O11:Q11"/>
    <mergeCell ref="R11:T11"/>
    <mergeCell ref="U11:W11"/>
    <mergeCell ref="B9:B10"/>
    <mergeCell ref="C9:H10"/>
    <mergeCell ref="I9:N10"/>
    <mergeCell ref="O9:T10"/>
    <mergeCell ref="U9:Z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CB42E-670C-F445-9C61-3B9C7B652795}">
  <dimension ref="B1:BG56"/>
  <sheetViews>
    <sheetView workbookViewId="0">
      <selection activeCell="C3" sqref="C3:K3"/>
    </sheetView>
  </sheetViews>
  <sheetFormatPr baseColWidth="10" defaultColWidth="8.83203125" defaultRowHeight="15" x14ac:dyDescent="0.2"/>
  <cols>
    <col min="1" max="1" width="8.83203125" style="83"/>
    <col min="2" max="2" width="13.6640625" style="83" customWidth="1"/>
    <col min="3" max="3" width="10" style="83" customWidth="1"/>
    <col min="4" max="4" width="9.1640625" style="83" customWidth="1"/>
    <col min="5" max="5" width="8.33203125" style="83" customWidth="1"/>
    <col min="6" max="6" width="10" style="83" customWidth="1"/>
    <col min="7" max="7" width="9.1640625" style="83" customWidth="1"/>
    <col min="8" max="8" width="8.33203125" style="83" customWidth="1"/>
    <col min="9" max="9" width="10" style="83" customWidth="1"/>
    <col min="10" max="10" width="9.1640625" style="83" customWidth="1"/>
    <col min="11" max="11" width="8.33203125" style="83" customWidth="1"/>
    <col min="12" max="12" width="10" style="83" customWidth="1"/>
    <col min="13" max="13" width="9.1640625" style="83" customWidth="1"/>
    <col min="14" max="14" width="8.33203125" style="83" customWidth="1"/>
    <col min="15" max="15" width="10" style="83" customWidth="1"/>
    <col min="16" max="16" width="9.1640625" style="83" customWidth="1"/>
    <col min="17" max="17" width="8.33203125" style="83" customWidth="1"/>
    <col min="18" max="18" width="10" style="83" customWidth="1"/>
    <col min="19" max="19" width="9.1640625" style="83" customWidth="1"/>
    <col min="20" max="20" width="8.33203125" style="83" customWidth="1"/>
    <col min="21" max="21" width="10" style="83" customWidth="1"/>
    <col min="22" max="22" width="9.1640625" style="83" customWidth="1"/>
    <col min="23" max="23" width="8.33203125" style="83" customWidth="1"/>
    <col min="24" max="24" width="10" style="83" customWidth="1"/>
    <col min="25" max="25" width="9.1640625" style="83" customWidth="1"/>
    <col min="26" max="26" width="8.33203125" style="83" customWidth="1"/>
    <col min="27" max="27" width="10" style="83" customWidth="1"/>
    <col min="28" max="28" width="9.1640625" style="83" customWidth="1"/>
    <col min="29" max="29" width="8.33203125" style="83" customWidth="1"/>
    <col min="30" max="30" width="10" style="83" customWidth="1"/>
    <col min="31" max="31" width="9.1640625" style="83" customWidth="1"/>
    <col min="32" max="32" width="8.33203125" style="83" customWidth="1"/>
    <col min="33" max="33" width="10" style="83" customWidth="1"/>
    <col min="34" max="34" width="9.1640625" style="83" customWidth="1"/>
    <col min="35" max="35" width="8.33203125" style="83" customWidth="1"/>
    <col min="36" max="36" width="10" style="83" customWidth="1"/>
    <col min="37" max="37" width="9.1640625" style="83" customWidth="1"/>
    <col min="38" max="38" width="8.33203125" style="83" customWidth="1"/>
    <col min="39" max="39" width="10" style="83" customWidth="1"/>
    <col min="40" max="40" width="9.1640625" style="83" customWidth="1"/>
    <col min="41" max="41" width="8.33203125" style="83" customWidth="1"/>
    <col min="42" max="42" width="10" style="83" customWidth="1"/>
    <col min="43" max="43" width="9.1640625" style="83" customWidth="1"/>
    <col min="44" max="44" width="8.33203125" style="83" customWidth="1"/>
    <col min="45" max="45" width="10" style="83" customWidth="1"/>
    <col min="46" max="46" width="9.1640625" style="83" customWidth="1"/>
    <col min="47" max="47" width="8.33203125" style="83" customWidth="1"/>
    <col min="48" max="48" width="10" style="83" customWidth="1"/>
    <col min="49" max="49" width="9.1640625" style="83" customWidth="1"/>
    <col min="50" max="50" width="8.33203125" style="83" customWidth="1"/>
    <col min="51" max="51" width="10" style="83" customWidth="1"/>
    <col min="52" max="52" width="9.1640625" style="83" customWidth="1"/>
    <col min="53" max="53" width="8.33203125" style="83" customWidth="1"/>
    <col min="54" max="54" width="10" style="83" customWidth="1"/>
    <col min="55" max="55" width="9.1640625" style="83" customWidth="1"/>
    <col min="56" max="56" width="8.33203125" style="83" customWidth="1"/>
    <col min="57" max="57" width="9.5" style="83" customWidth="1"/>
    <col min="58" max="58" width="8.1640625" style="83" customWidth="1"/>
    <col min="59" max="59" width="9.83203125" style="83" customWidth="1"/>
    <col min="60" max="60" width="9.5" style="83" customWidth="1"/>
    <col min="61" max="61" width="8.1640625" style="83" customWidth="1"/>
    <col min="62" max="62" width="9.83203125" style="83" customWidth="1"/>
    <col min="63" max="63" width="9" style="83" customWidth="1"/>
    <col min="64" max="64" width="9.6640625" style="83" customWidth="1"/>
    <col min="65" max="65" width="8.6640625" style="83" customWidth="1"/>
    <col min="66" max="66" width="0" style="83" hidden="1" customWidth="1"/>
    <col min="67" max="16384" width="8.83203125" style="83"/>
  </cols>
  <sheetData>
    <row r="1" spans="2:59" ht="28.5" customHeight="1" x14ac:dyDescent="0.2">
      <c r="B1" s="220" t="s">
        <v>426</v>
      </c>
    </row>
    <row r="2" spans="2:59" ht="0.75" customHeight="1" x14ac:dyDescent="0.2"/>
    <row r="3" spans="2:59" x14ac:dyDescent="0.2">
      <c r="B3" s="98" t="s">
        <v>419</v>
      </c>
      <c r="C3" s="307" t="s">
        <v>420</v>
      </c>
      <c r="D3" s="308"/>
      <c r="E3" s="308"/>
      <c r="F3" s="308"/>
      <c r="G3" s="308"/>
      <c r="H3" s="308"/>
      <c r="I3" s="308"/>
      <c r="J3" s="308"/>
      <c r="K3" s="308"/>
    </row>
    <row r="4" spans="2:59" x14ac:dyDescent="0.2">
      <c r="B4" s="98" t="s">
        <v>2</v>
      </c>
      <c r="C4" s="309" t="s">
        <v>3</v>
      </c>
      <c r="D4" s="308"/>
      <c r="E4" s="308"/>
      <c r="F4" s="308"/>
      <c r="G4" s="308"/>
      <c r="H4" s="308"/>
      <c r="I4" s="308"/>
      <c r="J4" s="308"/>
      <c r="K4" s="308"/>
    </row>
    <row r="5" spans="2:59" x14ac:dyDescent="0.2">
      <c r="B5" s="98" t="s">
        <v>4</v>
      </c>
      <c r="C5" s="309" t="s">
        <v>5</v>
      </c>
      <c r="D5" s="308"/>
      <c r="E5" s="308"/>
      <c r="F5" s="308"/>
      <c r="G5" s="308"/>
      <c r="H5" s="308"/>
      <c r="I5" s="308"/>
      <c r="J5" s="308"/>
      <c r="K5" s="308"/>
    </row>
    <row r="6" spans="2:59" ht="40.25" customHeight="1" x14ac:dyDescent="0.2">
      <c r="B6" s="98" t="s">
        <v>6</v>
      </c>
      <c r="C6" s="309" t="s">
        <v>427</v>
      </c>
      <c r="D6" s="308"/>
      <c r="E6" s="308"/>
      <c r="F6" s="308"/>
      <c r="G6" s="308"/>
      <c r="H6" s="308"/>
      <c r="I6" s="308"/>
      <c r="J6" s="308"/>
      <c r="K6" s="308"/>
    </row>
    <row r="7" spans="2:59" ht="40.25" customHeight="1" x14ac:dyDescent="0.2">
      <c r="B7" s="98"/>
      <c r="C7" s="108"/>
    </row>
    <row r="8" spans="2:59" x14ac:dyDescent="0.2">
      <c r="B8" s="156" t="s">
        <v>8</v>
      </c>
      <c r="C8" s="108"/>
      <c r="D8" s="108"/>
      <c r="E8" s="108"/>
      <c r="F8" s="108"/>
      <c r="G8" s="108"/>
      <c r="H8" s="108"/>
      <c r="I8" s="108"/>
      <c r="J8" s="108"/>
      <c r="K8" s="108"/>
    </row>
    <row r="9" spans="2:59" ht="1" customHeight="1" x14ac:dyDescent="0.2"/>
    <row r="10" spans="2:59" ht="1" customHeight="1" thickBot="1" x14ac:dyDescent="0.25"/>
    <row r="11" spans="2:59" x14ac:dyDescent="0.2">
      <c r="B11" s="341" t="s">
        <v>9</v>
      </c>
      <c r="C11" s="346" t="s">
        <v>10</v>
      </c>
      <c r="D11" s="275"/>
      <c r="E11" s="275"/>
      <c r="F11" s="275"/>
      <c r="G11" s="275"/>
      <c r="H11" s="275"/>
      <c r="I11" s="346" t="s">
        <v>11</v>
      </c>
      <c r="J11" s="275"/>
      <c r="K11" s="275"/>
      <c r="L11" s="275"/>
      <c r="M11" s="275"/>
      <c r="N11" s="276"/>
      <c r="O11" s="346" t="s">
        <v>12</v>
      </c>
      <c r="P11" s="275"/>
      <c r="Q11" s="275"/>
      <c r="R11" s="275"/>
      <c r="S11" s="275"/>
      <c r="T11" s="276"/>
      <c r="U11" s="346" t="s">
        <v>13</v>
      </c>
      <c r="V11" s="275"/>
      <c r="W11" s="275"/>
      <c r="X11" s="275"/>
      <c r="Y11" s="275"/>
      <c r="Z11" s="276"/>
      <c r="AA11" s="346" t="s">
        <v>14</v>
      </c>
      <c r="AB11" s="275"/>
      <c r="AC11" s="275"/>
      <c r="AD11" s="275"/>
      <c r="AE11" s="275"/>
      <c r="AF11" s="276"/>
      <c r="AG11" s="347" t="s">
        <v>412</v>
      </c>
      <c r="AH11" s="348"/>
      <c r="AI11" s="348"/>
      <c r="AJ11" s="348"/>
      <c r="AK11" s="348"/>
      <c r="AL11" s="349"/>
      <c r="AM11" s="346" t="s">
        <v>15</v>
      </c>
      <c r="AN11" s="275"/>
      <c r="AO11" s="275"/>
      <c r="AP11" s="275"/>
      <c r="AQ11" s="275"/>
      <c r="AR11" s="276"/>
      <c r="AS11" s="346" t="s">
        <v>16</v>
      </c>
      <c r="AT11" s="275"/>
      <c r="AU11" s="275"/>
      <c r="AV11" s="275"/>
      <c r="AW11" s="275"/>
      <c r="AX11" s="276"/>
      <c r="AY11" s="346" t="s">
        <v>62</v>
      </c>
      <c r="AZ11" s="275"/>
      <c r="BA11" s="275"/>
      <c r="BB11" s="275"/>
      <c r="BC11" s="275"/>
      <c r="BD11" s="275"/>
      <c r="BE11" s="275"/>
      <c r="BF11" s="275"/>
      <c r="BG11" s="276"/>
    </row>
    <row r="12" spans="2:59" x14ac:dyDescent="0.2">
      <c r="B12" s="342"/>
      <c r="C12" s="343" t="s">
        <v>21</v>
      </c>
      <c r="D12" s="297"/>
      <c r="E12" s="297"/>
      <c r="F12" s="296" t="s">
        <v>22</v>
      </c>
      <c r="G12" s="297"/>
      <c r="H12" s="297"/>
      <c r="I12" s="343" t="s">
        <v>21</v>
      </c>
      <c r="J12" s="297"/>
      <c r="K12" s="297"/>
      <c r="L12" s="296" t="s">
        <v>22</v>
      </c>
      <c r="M12" s="297"/>
      <c r="N12" s="318"/>
      <c r="O12" s="343" t="s">
        <v>21</v>
      </c>
      <c r="P12" s="297"/>
      <c r="Q12" s="297"/>
      <c r="R12" s="296" t="s">
        <v>22</v>
      </c>
      <c r="S12" s="297"/>
      <c r="T12" s="318"/>
      <c r="U12" s="343" t="s">
        <v>21</v>
      </c>
      <c r="V12" s="297"/>
      <c r="W12" s="297"/>
      <c r="X12" s="296" t="s">
        <v>22</v>
      </c>
      <c r="Y12" s="297"/>
      <c r="Z12" s="318"/>
      <c r="AA12" s="343" t="s">
        <v>21</v>
      </c>
      <c r="AB12" s="297"/>
      <c r="AC12" s="297"/>
      <c r="AD12" s="296" t="s">
        <v>22</v>
      </c>
      <c r="AE12" s="297"/>
      <c r="AF12" s="318"/>
      <c r="AG12" s="344" t="s">
        <v>21</v>
      </c>
      <c r="AH12" s="297"/>
      <c r="AI12" s="297"/>
      <c r="AJ12" s="345" t="s">
        <v>22</v>
      </c>
      <c r="AK12" s="297"/>
      <c r="AL12" s="318"/>
      <c r="AM12" s="343" t="s">
        <v>21</v>
      </c>
      <c r="AN12" s="297"/>
      <c r="AO12" s="297"/>
      <c r="AP12" s="296" t="s">
        <v>22</v>
      </c>
      <c r="AQ12" s="297"/>
      <c r="AR12" s="318"/>
      <c r="AS12" s="343" t="s">
        <v>21</v>
      </c>
      <c r="AT12" s="297"/>
      <c r="AU12" s="297"/>
      <c r="AV12" s="296" t="s">
        <v>22</v>
      </c>
      <c r="AW12" s="297"/>
      <c r="AX12" s="318"/>
      <c r="AY12" s="343" t="s">
        <v>21</v>
      </c>
      <c r="AZ12" s="297"/>
      <c r="BA12" s="297"/>
      <c r="BB12" s="296" t="s">
        <v>22</v>
      </c>
      <c r="BC12" s="297"/>
      <c r="BD12" s="297"/>
      <c r="BE12" s="296" t="s">
        <v>62</v>
      </c>
      <c r="BF12" s="297"/>
      <c r="BG12" s="318"/>
    </row>
    <row r="13" spans="2:59" ht="16" thickBot="1" x14ac:dyDescent="0.25">
      <c r="B13" s="216" t="s">
        <v>20</v>
      </c>
      <c r="C13" s="212" t="s">
        <v>23</v>
      </c>
      <c r="D13" s="210" t="s">
        <v>24</v>
      </c>
      <c r="E13" s="211" t="s">
        <v>25</v>
      </c>
      <c r="F13" s="210" t="s">
        <v>23</v>
      </c>
      <c r="G13" s="210" t="s">
        <v>24</v>
      </c>
      <c r="H13" s="211" t="s">
        <v>25</v>
      </c>
      <c r="I13" s="212" t="s">
        <v>23</v>
      </c>
      <c r="J13" s="210" t="s">
        <v>24</v>
      </c>
      <c r="K13" s="211" t="s">
        <v>25</v>
      </c>
      <c r="L13" s="210" t="s">
        <v>23</v>
      </c>
      <c r="M13" s="210" t="s">
        <v>24</v>
      </c>
      <c r="N13" s="209" t="s">
        <v>25</v>
      </c>
      <c r="O13" s="212" t="s">
        <v>23</v>
      </c>
      <c r="P13" s="210" t="s">
        <v>24</v>
      </c>
      <c r="Q13" s="211" t="s">
        <v>25</v>
      </c>
      <c r="R13" s="210" t="s">
        <v>23</v>
      </c>
      <c r="S13" s="210" t="s">
        <v>24</v>
      </c>
      <c r="T13" s="209" t="s">
        <v>25</v>
      </c>
      <c r="U13" s="212" t="s">
        <v>23</v>
      </c>
      <c r="V13" s="210" t="s">
        <v>24</v>
      </c>
      <c r="W13" s="211" t="s">
        <v>25</v>
      </c>
      <c r="X13" s="210" t="s">
        <v>23</v>
      </c>
      <c r="Y13" s="210" t="s">
        <v>24</v>
      </c>
      <c r="Z13" s="209" t="s">
        <v>25</v>
      </c>
      <c r="AA13" s="212" t="s">
        <v>23</v>
      </c>
      <c r="AB13" s="210" t="s">
        <v>24</v>
      </c>
      <c r="AC13" s="211" t="s">
        <v>25</v>
      </c>
      <c r="AD13" s="210" t="s">
        <v>23</v>
      </c>
      <c r="AE13" s="210" t="s">
        <v>24</v>
      </c>
      <c r="AF13" s="209" t="s">
        <v>25</v>
      </c>
      <c r="AG13" s="215" t="s">
        <v>23</v>
      </c>
      <c r="AH13" s="214" t="s">
        <v>24</v>
      </c>
      <c r="AI13" s="214" t="s">
        <v>25</v>
      </c>
      <c r="AJ13" s="214" t="s">
        <v>23</v>
      </c>
      <c r="AK13" s="214" t="s">
        <v>24</v>
      </c>
      <c r="AL13" s="213" t="s">
        <v>25</v>
      </c>
      <c r="AM13" s="212" t="s">
        <v>23</v>
      </c>
      <c r="AN13" s="210" t="s">
        <v>24</v>
      </c>
      <c r="AO13" s="211" t="s">
        <v>25</v>
      </c>
      <c r="AP13" s="210" t="s">
        <v>23</v>
      </c>
      <c r="AQ13" s="210" t="s">
        <v>24</v>
      </c>
      <c r="AR13" s="209" t="s">
        <v>25</v>
      </c>
      <c r="AS13" s="212" t="s">
        <v>23</v>
      </c>
      <c r="AT13" s="210" t="s">
        <v>24</v>
      </c>
      <c r="AU13" s="211" t="s">
        <v>25</v>
      </c>
      <c r="AV13" s="210" t="s">
        <v>23</v>
      </c>
      <c r="AW13" s="210" t="s">
        <v>24</v>
      </c>
      <c r="AX13" s="209" t="s">
        <v>25</v>
      </c>
      <c r="AY13" s="212" t="s">
        <v>23</v>
      </c>
      <c r="AZ13" s="210" t="s">
        <v>24</v>
      </c>
      <c r="BA13" s="211" t="s">
        <v>25</v>
      </c>
      <c r="BB13" s="210" t="s">
        <v>23</v>
      </c>
      <c r="BC13" s="210" t="s">
        <v>24</v>
      </c>
      <c r="BD13" s="211" t="s">
        <v>25</v>
      </c>
      <c r="BE13" s="210" t="s">
        <v>23</v>
      </c>
      <c r="BF13" s="210" t="s">
        <v>24</v>
      </c>
      <c r="BG13" s="209" t="s">
        <v>25</v>
      </c>
    </row>
    <row r="14" spans="2:59" x14ac:dyDescent="0.2">
      <c r="B14" s="208" t="s">
        <v>26</v>
      </c>
      <c r="C14" s="198">
        <v>0</v>
      </c>
      <c r="D14" s="196">
        <v>0</v>
      </c>
      <c r="E14" s="197" t="s">
        <v>428</v>
      </c>
      <c r="F14" s="196">
        <v>0</v>
      </c>
      <c r="G14" s="196">
        <v>0</v>
      </c>
      <c r="H14" s="207" t="s">
        <v>428</v>
      </c>
      <c r="I14" s="206">
        <v>0</v>
      </c>
      <c r="J14" s="204">
        <v>0</v>
      </c>
      <c r="K14" s="205" t="s">
        <v>428</v>
      </c>
      <c r="L14" s="204">
        <v>0</v>
      </c>
      <c r="M14" s="204">
        <v>0</v>
      </c>
      <c r="N14" s="203" t="s">
        <v>428</v>
      </c>
      <c r="O14" s="198">
        <v>0</v>
      </c>
      <c r="P14" s="196">
        <v>2</v>
      </c>
      <c r="Q14" s="197" t="s">
        <v>429</v>
      </c>
      <c r="R14" s="196">
        <v>0</v>
      </c>
      <c r="S14" s="196">
        <v>0</v>
      </c>
      <c r="T14" s="195" t="s">
        <v>428</v>
      </c>
      <c r="U14" s="198">
        <v>0</v>
      </c>
      <c r="V14" s="196">
        <v>0</v>
      </c>
      <c r="W14" s="197" t="s">
        <v>428</v>
      </c>
      <c r="X14" s="196">
        <v>1</v>
      </c>
      <c r="Y14" s="196">
        <v>0</v>
      </c>
      <c r="Z14" s="195" t="s">
        <v>428</v>
      </c>
      <c r="AA14" s="198">
        <v>0</v>
      </c>
      <c r="AB14" s="196">
        <v>0</v>
      </c>
      <c r="AC14" s="197" t="s">
        <v>428</v>
      </c>
      <c r="AD14" s="196">
        <v>0</v>
      </c>
      <c r="AE14" s="196">
        <v>0</v>
      </c>
      <c r="AF14" s="195" t="s">
        <v>428</v>
      </c>
      <c r="AG14" s="202">
        <v>0</v>
      </c>
      <c r="AH14" s="200">
        <v>0</v>
      </c>
      <c r="AI14" s="201">
        <v>0</v>
      </c>
      <c r="AJ14" s="200">
        <v>0</v>
      </c>
      <c r="AK14" s="200">
        <v>0</v>
      </c>
      <c r="AL14" s="199">
        <v>0</v>
      </c>
      <c r="AM14" s="198">
        <v>0</v>
      </c>
      <c r="AN14" s="196">
        <v>0</v>
      </c>
      <c r="AO14" s="197" t="s">
        <v>428</v>
      </c>
      <c r="AP14" s="196">
        <v>0</v>
      </c>
      <c r="AQ14" s="196">
        <v>0</v>
      </c>
      <c r="AR14" s="195" t="s">
        <v>428</v>
      </c>
      <c r="AS14" s="198">
        <v>0</v>
      </c>
      <c r="AT14" s="196">
        <v>0</v>
      </c>
      <c r="AU14" s="197" t="s">
        <v>428</v>
      </c>
      <c r="AV14" s="196">
        <v>0</v>
      </c>
      <c r="AW14" s="196">
        <v>0</v>
      </c>
      <c r="AX14" s="195" t="s">
        <v>428</v>
      </c>
      <c r="AY14" s="198">
        <v>0</v>
      </c>
      <c r="AZ14" s="196">
        <v>2</v>
      </c>
      <c r="BA14" s="197" t="s">
        <v>429</v>
      </c>
      <c r="BB14" s="196">
        <v>1</v>
      </c>
      <c r="BC14" s="196">
        <v>0</v>
      </c>
      <c r="BD14" s="197" t="s">
        <v>428</v>
      </c>
      <c r="BE14" s="196">
        <v>1</v>
      </c>
      <c r="BF14" s="196">
        <v>2</v>
      </c>
      <c r="BG14" s="195" t="s">
        <v>430</v>
      </c>
    </row>
    <row r="15" spans="2:59" x14ac:dyDescent="0.2">
      <c r="B15" s="193" t="s">
        <v>27</v>
      </c>
      <c r="C15" s="183">
        <v>1</v>
      </c>
      <c r="D15" s="181">
        <v>1</v>
      </c>
      <c r="E15" s="182" t="s">
        <v>431</v>
      </c>
      <c r="F15" s="181">
        <v>0</v>
      </c>
      <c r="G15" s="181">
        <v>0</v>
      </c>
      <c r="H15" s="192" t="s">
        <v>428</v>
      </c>
      <c r="I15" s="191">
        <v>2</v>
      </c>
      <c r="J15" s="189">
        <v>5</v>
      </c>
      <c r="K15" s="190" t="s">
        <v>432</v>
      </c>
      <c r="L15" s="189">
        <v>0</v>
      </c>
      <c r="M15" s="189">
        <v>0</v>
      </c>
      <c r="N15" s="188" t="s">
        <v>428</v>
      </c>
      <c r="O15" s="183">
        <v>14</v>
      </c>
      <c r="P15" s="181">
        <v>12</v>
      </c>
      <c r="Q15" s="182" t="s">
        <v>433</v>
      </c>
      <c r="R15" s="181">
        <v>0</v>
      </c>
      <c r="S15" s="181">
        <v>0</v>
      </c>
      <c r="T15" s="180" t="s">
        <v>428</v>
      </c>
      <c r="U15" s="183">
        <v>21</v>
      </c>
      <c r="V15" s="181">
        <v>26</v>
      </c>
      <c r="W15" s="182" t="s">
        <v>434</v>
      </c>
      <c r="X15" s="181">
        <v>1</v>
      </c>
      <c r="Y15" s="181">
        <v>0</v>
      </c>
      <c r="Z15" s="180" t="s">
        <v>428</v>
      </c>
      <c r="AA15" s="183">
        <v>16</v>
      </c>
      <c r="AB15" s="181">
        <v>19</v>
      </c>
      <c r="AC15" s="182" t="s">
        <v>435</v>
      </c>
      <c r="AD15" s="181">
        <v>0</v>
      </c>
      <c r="AE15" s="181">
        <v>0</v>
      </c>
      <c r="AF15" s="180" t="s">
        <v>428</v>
      </c>
      <c r="AG15" s="187">
        <v>0</v>
      </c>
      <c r="AH15" s="185">
        <v>0</v>
      </c>
      <c r="AI15" s="194">
        <v>0</v>
      </c>
      <c r="AJ15" s="185">
        <v>0</v>
      </c>
      <c r="AK15" s="185">
        <v>0</v>
      </c>
      <c r="AL15" s="184">
        <v>0</v>
      </c>
      <c r="AM15" s="183">
        <v>4</v>
      </c>
      <c r="AN15" s="181">
        <v>1</v>
      </c>
      <c r="AO15" s="182" t="s">
        <v>436</v>
      </c>
      <c r="AP15" s="181">
        <v>0</v>
      </c>
      <c r="AQ15" s="181">
        <v>1</v>
      </c>
      <c r="AR15" s="180" t="s">
        <v>429</v>
      </c>
      <c r="AS15" s="183">
        <v>1</v>
      </c>
      <c r="AT15" s="181">
        <v>0</v>
      </c>
      <c r="AU15" s="182" t="s">
        <v>428</v>
      </c>
      <c r="AV15" s="181">
        <v>0</v>
      </c>
      <c r="AW15" s="181">
        <v>0</v>
      </c>
      <c r="AX15" s="180" t="s">
        <v>428</v>
      </c>
      <c r="AY15" s="183">
        <v>59</v>
      </c>
      <c r="AZ15" s="181">
        <v>64</v>
      </c>
      <c r="BA15" s="182" t="s">
        <v>437</v>
      </c>
      <c r="BB15" s="181">
        <v>1</v>
      </c>
      <c r="BC15" s="181">
        <v>1</v>
      </c>
      <c r="BD15" s="182" t="s">
        <v>431</v>
      </c>
      <c r="BE15" s="181">
        <v>60</v>
      </c>
      <c r="BF15" s="181">
        <v>65</v>
      </c>
      <c r="BG15" s="180" t="s">
        <v>437</v>
      </c>
    </row>
    <row r="16" spans="2:59" x14ac:dyDescent="0.2">
      <c r="B16" s="193" t="s">
        <v>28</v>
      </c>
      <c r="C16" s="183">
        <v>0</v>
      </c>
      <c r="D16" s="181">
        <v>0</v>
      </c>
      <c r="E16" s="182" t="s">
        <v>428</v>
      </c>
      <c r="F16" s="181">
        <v>0</v>
      </c>
      <c r="G16" s="181">
        <v>0</v>
      </c>
      <c r="H16" s="192" t="s">
        <v>428</v>
      </c>
      <c r="I16" s="191">
        <v>1</v>
      </c>
      <c r="J16" s="189">
        <v>2</v>
      </c>
      <c r="K16" s="190" t="s">
        <v>430</v>
      </c>
      <c r="L16" s="189">
        <v>0</v>
      </c>
      <c r="M16" s="189">
        <v>0</v>
      </c>
      <c r="N16" s="188" t="s">
        <v>428</v>
      </c>
      <c r="O16" s="183">
        <v>0</v>
      </c>
      <c r="P16" s="181">
        <v>1</v>
      </c>
      <c r="Q16" s="182" t="s">
        <v>429</v>
      </c>
      <c r="R16" s="181">
        <v>0</v>
      </c>
      <c r="S16" s="181">
        <v>0</v>
      </c>
      <c r="T16" s="180" t="s">
        <v>428</v>
      </c>
      <c r="U16" s="183">
        <v>1</v>
      </c>
      <c r="V16" s="181">
        <v>4</v>
      </c>
      <c r="W16" s="182" t="s">
        <v>438</v>
      </c>
      <c r="X16" s="181">
        <v>0</v>
      </c>
      <c r="Y16" s="181">
        <v>0</v>
      </c>
      <c r="Z16" s="180" t="s">
        <v>428</v>
      </c>
      <c r="AA16" s="183">
        <v>0</v>
      </c>
      <c r="AB16" s="181">
        <v>0</v>
      </c>
      <c r="AC16" s="182" t="s">
        <v>428</v>
      </c>
      <c r="AD16" s="181">
        <v>1</v>
      </c>
      <c r="AE16" s="181">
        <v>0</v>
      </c>
      <c r="AF16" s="180" t="s">
        <v>428</v>
      </c>
      <c r="AG16" s="187">
        <v>0</v>
      </c>
      <c r="AH16" s="185">
        <v>0</v>
      </c>
      <c r="AI16" s="194">
        <v>0</v>
      </c>
      <c r="AJ16" s="185">
        <v>0</v>
      </c>
      <c r="AK16" s="185">
        <v>0</v>
      </c>
      <c r="AL16" s="184">
        <v>0</v>
      </c>
      <c r="AM16" s="183">
        <v>0</v>
      </c>
      <c r="AN16" s="181">
        <v>0</v>
      </c>
      <c r="AO16" s="182" t="s">
        <v>428</v>
      </c>
      <c r="AP16" s="181">
        <v>0</v>
      </c>
      <c r="AQ16" s="181">
        <v>0</v>
      </c>
      <c r="AR16" s="180" t="s">
        <v>428</v>
      </c>
      <c r="AS16" s="183">
        <v>1</v>
      </c>
      <c r="AT16" s="181">
        <v>0</v>
      </c>
      <c r="AU16" s="182" t="s">
        <v>428</v>
      </c>
      <c r="AV16" s="181">
        <v>0</v>
      </c>
      <c r="AW16" s="181">
        <v>0</v>
      </c>
      <c r="AX16" s="180" t="s">
        <v>428</v>
      </c>
      <c r="AY16" s="183">
        <v>3</v>
      </c>
      <c r="AZ16" s="181">
        <v>7</v>
      </c>
      <c r="BA16" s="182" t="s">
        <v>439</v>
      </c>
      <c r="BB16" s="181">
        <v>1</v>
      </c>
      <c r="BC16" s="181">
        <v>0</v>
      </c>
      <c r="BD16" s="182" t="s">
        <v>428</v>
      </c>
      <c r="BE16" s="181">
        <v>4</v>
      </c>
      <c r="BF16" s="181">
        <v>7</v>
      </c>
      <c r="BG16" s="180" t="s">
        <v>440</v>
      </c>
    </row>
    <row r="17" spans="2:59" x14ac:dyDescent="0.2">
      <c r="B17" s="193" t="s">
        <v>29</v>
      </c>
      <c r="C17" s="183">
        <v>0</v>
      </c>
      <c r="D17" s="181">
        <v>0</v>
      </c>
      <c r="E17" s="182" t="s">
        <v>428</v>
      </c>
      <c r="F17" s="181">
        <v>0</v>
      </c>
      <c r="G17" s="181">
        <v>0</v>
      </c>
      <c r="H17" s="192" t="s">
        <v>428</v>
      </c>
      <c r="I17" s="191">
        <v>0</v>
      </c>
      <c r="J17" s="189">
        <v>0</v>
      </c>
      <c r="K17" s="190" t="s">
        <v>428</v>
      </c>
      <c r="L17" s="189">
        <v>0</v>
      </c>
      <c r="M17" s="189">
        <v>0</v>
      </c>
      <c r="N17" s="188" t="s">
        <v>428</v>
      </c>
      <c r="O17" s="183">
        <v>1</v>
      </c>
      <c r="P17" s="181">
        <v>0</v>
      </c>
      <c r="Q17" s="182" t="s">
        <v>428</v>
      </c>
      <c r="R17" s="181">
        <v>0</v>
      </c>
      <c r="S17" s="181">
        <v>0</v>
      </c>
      <c r="T17" s="180" t="s">
        <v>428</v>
      </c>
      <c r="U17" s="183">
        <v>0</v>
      </c>
      <c r="V17" s="181">
        <v>0</v>
      </c>
      <c r="W17" s="182" t="s">
        <v>428</v>
      </c>
      <c r="X17" s="181">
        <v>0</v>
      </c>
      <c r="Y17" s="181">
        <v>0</v>
      </c>
      <c r="Z17" s="180" t="s">
        <v>428</v>
      </c>
      <c r="AA17" s="183">
        <v>0</v>
      </c>
      <c r="AB17" s="181">
        <v>0</v>
      </c>
      <c r="AC17" s="182" t="s">
        <v>428</v>
      </c>
      <c r="AD17" s="181">
        <v>0</v>
      </c>
      <c r="AE17" s="181">
        <v>0</v>
      </c>
      <c r="AF17" s="180" t="s">
        <v>428</v>
      </c>
      <c r="AG17" s="187">
        <v>0</v>
      </c>
      <c r="AH17" s="185">
        <v>0</v>
      </c>
      <c r="AI17" s="194">
        <v>0</v>
      </c>
      <c r="AJ17" s="185">
        <v>0</v>
      </c>
      <c r="AK17" s="185">
        <v>0</v>
      </c>
      <c r="AL17" s="184">
        <v>0</v>
      </c>
      <c r="AM17" s="183">
        <v>0</v>
      </c>
      <c r="AN17" s="181">
        <v>0</v>
      </c>
      <c r="AO17" s="182" t="s">
        <v>428</v>
      </c>
      <c r="AP17" s="181">
        <v>0</v>
      </c>
      <c r="AQ17" s="181">
        <v>0</v>
      </c>
      <c r="AR17" s="180" t="s">
        <v>428</v>
      </c>
      <c r="AS17" s="183">
        <v>0</v>
      </c>
      <c r="AT17" s="181">
        <v>0</v>
      </c>
      <c r="AU17" s="182" t="s">
        <v>428</v>
      </c>
      <c r="AV17" s="181">
        <v>0</v>
      </c>
      <c r="AW17" s="181">
        <v>0</v>
      </c>
      <c r="AX17" s="180" t="s">
        <v>428</v>
      </c>
      <c r="AY17" s="183">
        <v>1</v>
      </c>
      <c r="AZ17" s="181">
        <v>0</v>
      </c>
      <c r="BA17" s="182" t="s">
        <v>428</v>
      </c>
      <c r="BB17" s="181">
        <v>0</v>
      </c>
      <c r="BC17" s="181">
        <v>0</v>
      </c>
      <c r="BD17" s="182" t="s">
        <v>428</v>
      </c>
      <c r="BE17" s="181">
        <v>1</v>
      </c>
      <c r="BF17" s="181">
        <v>0</v>
      </c>
      <c r="BG17" s="180" t="s">
        <v>428</v>
      </c>
    </row>
    <row r="18" spans="2:59" x14ac:dyDescent="0.2">
      <c r="B18" s="193" t="s">
        <v>30</v>
      </c>
      <c r="C18" s="183">
        <v>0</v>
      </c>
      <c r="D18" s="181">
        <v>0</v>
      </c>
      <c r="E18" s="182" t="s">
        <v>428</v>
      </c>
      <c r="F18" s="181">
        <v>0</v>
      </c>
      <c r="G18" s="181">
        <v>0</v>
      </c>
      <c r="H18" s="192" t="s">
        <v>428</v>
      </c>
      <c r="I18" s="191">
        <v>0</v>
      </c>
      <c r="J18" s="189">
        <v>0</v>
      </c>
      <c r="K18" s="190" t="s">
        <v>428</v>
      </c>
      <c r="L18" s="189">
        <v>0</v>
      </c>
      <c r="M18" s="189">
        <v>0</v>
      </c>
      <c r="N18" s="188" t="s">
        <v>428</v>
      </c>
      <c r="O18" s="183">
        <v>0</v>
      </c>
      <c r="P18" s="181">
        <v>0</v>
      </c>
      <c r="Q18" s="182" t="s">
        <v>428</v>
      </c>
      <c r="R18" s="181">
        <v>0</v>
      </c>
      <c r="S18" s="181">
        <v>0</v>
      </c>
      <c r="T18" s="180" t="s">
        <v>428</v>
      </c>
      <c r="U18" s="183">
        <v>0</v>
      </c>
      <c r="V18" s="181">
        <v>0</v>
      </c>
      <c r="W18" s="182" t="s">
        <v>428</v>
      </c>
      <c r="X18" s="181">
        <v>0</v>
      </c>
      <c r="Y18" s="181">
        <v>0</v>
      </c>
      <c r="Z18" s="180" t="s">
        <v>428</v>
      </c>
      <c r="AA18" s="183">
        <v>0</v>
      </c>
      <c r="AB18" s="181">
        <v>0</v>
      </c>
      <c r="AC18" s="182" t="s">
        <v>428</v>
      </c>
      <c r="AD18" s="181">
        <v>0</v>
      </c>
      <c r="AE18" s="181">
        <v>0</v>
      </c>
      <c r="AF18" s="180" t="s">
        <v>428</v>
      </c>
      <c r="AG18" s="187">
        <v>0</v>
      </c>
      <c r="AH18" s="185">
        <v>0</v>
      </c>
      <c r="AI18" s="194">
        <v>0</v>
      </c>
      <c r="AJ18" s="185">
        <v>0</v>
      </c>
      <c r="AK18" s="185">
        <v>0</v>
      </c>
      <c r="AL18" s="184">
        <v>0</v>
      </c>
      <c r="AM18" s="183">
        <v>0</v>
      </c>
      <c r="AN18" s="181">
        <v>0</v>
      </c>
      <c r="AO18" s="182" t="s">
        <v>428</v>
      </c>
      <c r="AP18" s="181">
        <v>0</v>
      </c>
      <c r="AQ18" s="181">
        <v>0</v>
      </c>
      <c r="AR18" s="180" t="s">
        <v>428</v>
      </c>
      <c r="AS18" s="183">
        <v>0</v>
      </c>
      <c r="AT18" s="181">
        <v>0</v>
      </c>
      <c r="AU18" s="182" t="s">
        <v>428</v>
      </c>
      <c r="AV18" s="181">
        <v>0</v>
      </c>
      <c r="AW18" s="181">
        <v>0</v>
      </c>
      <c r="AX18" s="180" t="s">
        <v>428</v>
      </c>
      <c r="AY18" s="183">
        <v>0</v>
      </c>
      <c r="AZ18" s="181">
        <v>0</v>
      </c>
      <c r="BA18" s="182" t="s">
        <v>428</v>
      </c>
      <c r="BB18" s="181">
        <v>0</v>
      </c>
      <c r="BC18" s="181">
        <v>0</v>
      </c>
      <c r="BD18" s="182" t="s">
        <v>428</v>
      </c>
      <c r="BE18" s="181">
        <v>0</v>
      </c>
      <c r="BF18" s="181">
        <v>0</v>
      </c>
      <c r="BG18" s="180" t="s">
        <v>428</v>
      </c>
    </row>
    <row r="19" spans="2:59" x14ac:dyDescent="0.2">
      <c r="B19" s="193" t="s">
        <v>31</v>
      </c>
      <c r="C19" s="183">
        <v>0</v>
      </c>
      <c r="D19" s="181">
        <v>0</v>
      </c>
      <c r="E19" s="182" t="s">
        <v>428</v>
      </c>
      <c r="F19" s="181">
        <v>0</v>
      </c>
      <c r="G19" s="181">
        <v>0</v>
      </c>
      <c r="H19" s="192" t="s">
        <v>428</v>
      </c>
      <c r="I19" s="191">
        <v>0</v>
      </c>
      <c r="J19" s="189">
        <v>4</v>
      </c>
      <c r="K19" s="190" t="s">
        <v>429</v>
      </c>
      <c r="L19" s="189">
        <v>0</v>
      </c>
      <c r="M19" s="189">
        <v>0</v>
      </c>
      <c r="N19" s="188" t="s">
        <v>428</v>
      </c>
      <c r="O19" s="183">
        <v>1</v>
      </c>
      <c r="P19" s="181">
        <v>6</v>
      </c>
      <c r="Q19" s="182" t="s">
        <v>441</v>
      </c>
      <c r="R19" s="181">
        <v>1</v>
      </c>
      <c r="S19" s="181">
        <v>1</v>
      </c>
      <c r="T19" s="180" t="s">
        <v>431</v>
      </c>
      <c r="U19" s="183">
        <v>2</v>
      </c>
      <c r="V19" s="181">
        <v>7</v>
      </c>
      <c r="W19" s="182" t="s">
        <v>442</v>
      </c>
      <c r="X19" s="181">
        <v>8</v>
      </c>
      <c r="Y19" s="181">
        <v>2</v>
      </c>
      <c r="Z19" s="180" t="s">
        <v>436</v>
      </c>
      <c r="AA19" s="183">
        <v>2</v>
      </c>
      <c r="AB19" s="181">
        <v>3</v>
      </c>
      <c r="AC19" s="182" t="s">
        <v>443</v>
      </c>
      <c r="AD19" s="181">
        <v>2</v>
      </c>
      <c r="AE19" s="181">
        <v>1</v>
      </c>
      <c r="AF19" s="180" t="s">
        <v>444</v>
      </c>
      <c r="AG19" s="187">
        <v>0</v>
      </c>
      <c r="AH19" s="185">
        <v>0</v>
      </c>
      <c r="AI19" s="194">
        <v>0</v>
      </c>
      <c r="AJ19" s="185">
        <v>0</v>
      </c>
      <c r="AK19" s="185">
        <v>0</v>
      </c>
      <c r="AL19" s="184">
        <v>0</v>
      </c>
      <c r="AM19" s="183">
        <v>0</v>
      </c>
      <c r="AN19" s="181">
        <v>0</v>
      </c>
      <c r="AO19" s="182" t="s">
        <v>428</v>
      </c>
      <c r="AP19" s="181">
        <v>0</v>
      </c>
      <c r="AQ19" s="181">
        <v>0</v>
      </c>
      <c r="AR19" s="180" t="s">
        <v>428</v>
      </c>
      <c r="AS19" s="183">
        <v>0</v>
      </c>
      <c r="AT19" s="181">
        <v>0</v>
      </c>
      <c r="AU19" s="182" t="s">
        <v>428</v>
      </c>
      <c r="AV19" s="181">
        <v>0</v>
      </c>
      <c r="AW19" s="181">
        <v>0</v>
      </c>
      <c r="AX19" s="180" t="s">
        <v>428</v>
      </c>
      <c r="AY19" s="183">
        <v>5</v>
      </c>
      <c r="AZ19" s="181">
        <v>20</v>
      </c>
      <c r="BA19" s="182" t="s">
        <v>438</v>
      </c>
      <c r="BB19" s="181">
        <v>11</v>
      </c>
      <c r="BC19" s="181">
        <v>4</v>
      </c>
      <c r="BD19" s="182" t="s">
        <v>445</v>
      </c>
      <c r="BE19" s="181">
        <v>16</v>
      </c>
      <c r="BF19" s="181">
        <v>24</v>
      </c>
      <c r="BG19" s="180" t="s">
        <v>443</v>
      </c>
    </row>
    <row r="20" spans="2:59" x14ac:dyDescent="0.2">
      <c r="B20" s="193" t="s">
        <v>32</v>
      </c>
      <c r="C20" s="183">
        <v>0</v>
      </c>
      <c r="D20" s="181">
        <v>0</v>
      </c>
      <c r="E20" s="182" t="s">
        <v>428</v>
      </c>
      <c r="F20" s="181">
        <v>0</v>
      </c>
      <c r="G20" s="181">
        <v>0</v>
      </c>
      <c r="H20" s="192" t="s">
        <v>428</v>
      </c>
      <c r="I20" s="191">
        <v>3</v>
      </c>
      <c r="J20" s="189">
        <v>10</v>
      </c>
      <c r="K20" s="190" t="s">
        <v>446</v>
      </c>
      <c r="L20" s="189">
        <v>4</v>
      </c>
      <c r="M20" s="189">
        <v>1</v>
      </c>
      <c r="N20" s="188" t="s">
        <v>436</v>
      </c>
      <c r="O20" s="183">
        <v>10</v>
      </c>
      <c r="P20" s="181">
        <v>20</v>
      </c>
      <c r="Q20" s="182" t="s">
        <v>430</v>
      </c>
      <c r="R20" s="181">
        <v>12</v>
      </c>
      <c r="S20" s="181">
        <v>17</v>
      </c>
      <c r="T20" s="180" t="s">
        <v>447</v>
      </c>
      <c r="U20" s="183">
        <v>8</v>
      </c>
      <c r="V20" s="181">
        <v>10</v>
      </c>
      <c r="W20" s="182" t="s">
        <v>448</v>
      </c>
      <c r="X20" s="181">
        <v>16</v>
      </c>
      <c r="Y20" s="181">
        <v>15</v>
      </c>
      <c r="Z20" s="180" t="s">
        <v>449</v>
      </c>
      <c r="AA20" s="183">
        <v>5</v>
      </c>
      <c r="AB20" s="181">
        <v>4</v>
      </c>
      <c r="AC20" s="182" t="s">
        <v>450</v>
      </c>
      <c r="AD20" s="181">
        <v>8</v>
      </c>
      <c r="AE20" s="181">
        <v>11</v>
      </c>
      <c r="AF20" s="180" t="s">
        <v>451</v>
      </c>
      <c r="AG20" s="187">
        <v>0</v>
      </c>
      <c r="AH20" s="185">
        <v>0</v>
      </c>
      <c r="AI20" s="194">
        <v>0</v>
      </c>
      <c r="AJ20" s="185">
        <v>0</v>
      </c>
      <c r="AK20" s="185">
        <v>0</v>
      </c>
      <c r="AL20" s="184">
        <v>0</v>
      </c>
      <c r="AM20" s="183">
        <v>3</v>
      </c>
      <c r="AN20" s="181">
        <v>2</v>
      </c>
      <c r="AO20" s="182" t="s">
        <v>452</v>
      </c>
      <c r="AP20" s="181">
        <v>3</v>
      </c>
      <c r="AQ20" s="181">
        <v>3</v>
      </c>
      <c r="AR20" s="180" t="s">
        <v>431</v>
      </c>
      <c r="AS20" s="183">
        <v>3</v>
      </c>
      <c r="AT20" s="181">
        <v>1</v>
      </c>
      <c r="AU20" s="182" t="s">
        <v>453</v>
      </c>
      <c r="AV20" s="181">
        <v>0</v>
      </c>
      <c r="AW20" s="181">
        <v>0</v>
      </c>
      <c r="AX20" s="180" t="s">
        <v>428</v>
      </c>
      <c r="AY20" s="183">
        <v>32</v>
      </c>
      <c r="AZ20" s="181">
        <v>47</v>
      </c>
      <c r="BA20" s="182" t="s">
        <v>454</v>
      </c>
      <c r="BB20" s="181">
        <v>43</v>
      </c>
      <c r="BC20" s="181">
        <v>47</v>
      </c>
      <c r="BD20" s="182" t="s">
        <v>455</v>
      </c>
      <c r="BE20" s="181">
        <v>75</v>
      </c>
      <c r="BF20" s="181">
        <v>94</v>
      </c>
      <c r="BG20" s="180" t="s">
        <v>448</v>
      </c>
    </row>
    <row r="21" spans="2:59" x14ac:dyDescent="0.2">
      <c r="B21" s="193" t="s">
        <v>33</v>
      </c>
      <c r="C21" s="183">
        <v>0</v>
      </c>
      <c r="D21" s="181">
        <v>0</v>
      </c>
      <c r="E21" s="182" t="s">
        <v>428</v>
      </c>
      <c r="F21" s="181">
        <v>0</v>
      </c>
      <c r="G21" s="181">
        <v>0</v>
      </c>
      <c r="H21" s="192" t="s">
        <v>428</v>
      </c>
      <c r="I21" s="191">
        <v>0</v>
      </c>
      <c r="J21" s="189">
        <v>0</v>
      </c>
      <c r="K21" s="190" t="s">
        <v>428</v>
      </c>
      <c r="L21" s="189">
        <v>0</v>
      </c>
      <c r="M21" s="189">
        <v>1</v>
      </c>
      <c r="N21" s="188" t="s">
        <v>429</v>
      </c>
      <c r="O21" s="183">
        <v>0</v>
      </c>
      <c r="P21" s="181">
        <v>0</v>
      </c>
      <c r="Q21" s="182" t="s">
        <v>428</v>
      </c>
      <c r="R21" s="181">
        <v>0</v>
      </c>
      <c r="S21" s="181">
        <v>0</v>
      </c>
      <c r="T21" s="180" t="s">
        <v>428</v>
      </c>
      <c r="U21" s="183">
        <v>1</v>
      </c>
      <c r="V21" s="181">
        <v>0</v>
      </c>
      <c r="W21" s="182" t="s">
        <v>428</v>
      </c>
      <c r="X21" s="181">
        <v>0</v>
      </c>
      <c r="Y21" s="181">
        <v>1</v>
      </c>
      <c r="Z21" s="180" t="s">
        <v>429</v>
      </c>
      <c r="AA21" s="183">
        <v>0</v>
      </c>
      <c r="AB21" s="181">
        <v>0</v>
      </c>
      <c r="AC21" s="182" t="s">
        <v>428</v>
      </c>
      <c r="AD21" s="181">
        <v>0</v>
      </c>
      <c r="AE21" s="181">
        <v>0</v>
      </c>
      <c r="AF21" s="180" t="s">
        <v>428</v>
      </c>
      <c r="AG21" s="187">
        <v>0</v>
      </c>
      <c r="AH21" s="185">
        <v>0</v>
      </c>
      <c r="AI21" s="194">
        <v>0</v>
      </c>
      <c r="AJ21" s="185">
        <v>0</v>
      </c>
      <c r="AK21" s="185">
        <v>0</v>
      </c>
      <c r="AL21" s="184">
        <v>0</v>
      </c>
      <c r="AM21" s="183">
        <v>1</v>
      </c>
      <c r="AN21" s="181">
        <v>0</v>
      </c>
      <c r="AO21" s="182" t="s">
        <v>428</v>
      </c>
      <c r="AP21" s="181">
        <v>0</v>
      </c>
      <c r="AQ21" s="181">
        <v>0</v>
      </c>
      <c r="AR21" s="180" t="s">
        <v>428</v>
      </c>
      <c r="AS21" s="183">
        <v>1</v>
      </c>
      <c r="AT21" s="181">
        <v>1</v>
      </c>
      <c r="AU21" s="182" t="s">
        <v>431</v>
      </c>
      <c r="AV21" s="181">
        <v>0</v>
      </c>
      <c r="AW21" s="181">
        <v>0</v>
      </c>
      <c r="AX21" s="180" t="s">
        <v>428</v>
      </c>
      <c r="AY21" s="183">
        <v>3</v>
      </c>
      <c r="AZ21" s="181">
        <v>1</v>
      </c>
      <c r="BA21" s="182" t="s">
        <v>453</v>
      </c>
      <c r="BB21" s="181">
        <v>0</v>
      </c>
      <c r="BC21" s="181">
        <v>2</v>
      </c>
      <c r="BD21" s="182" t="s">
        <v>429</v>
      </c>
      <c r="BE21" s="181">
        <v>3</v>
      </c>
      <c r="BF21" s="181">
        <v>3</v>
      </c>
      <c r="BG21" s="180" t="s">
        <v>431</v>
      </c>
    </row>
    <row r="22" spans="2:59" x14ac:dyDescent="0.2">
      <c r="B22" s="193" t="s">
        <v>34</v>
      </c>
      <c r="C22" s="183">
        <v>0</v>
      </c>
      <c r="D22" s="181">
        <v>0</v>
      </c>
      <c r="E22" s="182" t="s">
        <v>428</v>
      </c>
      <c r="F22" s="181">
        <v>0</v>
      </c>
      <c r="G22" s="181">
        <v>0</v>
      </c>
      <c r="H22" s="192" t="s">
        <v>428</v>
      </c>
      <c r="I22" s="191">
        <v>0</v>
      </c>
      <c r="J22" s="189">
        <v>0</v>
      </c>
      <c r="K22" s="190" t="s">
        <v>428</v>
      </c>
      <c r="L22" s="189">
        <v>1</v>
      </c>
      <c r="M22" s="189">
        <v>1</v>
      </c>
      <c r="N22" s="188" t="s">
        <v>431</v>
      </c>
      <c r="O22" s="183">
        <v>0</v>
      </c>
      <c r="P22" s="181">
        <v>0</v>
      </c>
      <c r="Q22" s="182" t="s">
        <v>428</v>
      </c>
      <c r="R22" s="181">
        <v>1</v>
      </c>
      <c r="S22" s="181">
        <v>0</v>
      </c>
      <c r="T22" s="180" t="s">
        <v>428</v>
      </c>
      <c r="U22" s="183">
        <v>0</v>
      </c>
      <c r="V22" s="181">
        <v>0</v>
      </c>
      <c r="W22" s="182" t="s">
        <v>428</v>
      </c>
      <c r="X22" s="181">
        <v>0</v>
      </c>
      <c r="Y22" s="181">
        <v>0</v>
      </c>
      <c r="Z22" s="180" t="s">
        <v>428</v>
      </c>
      <c r="AA22" s="183">
        <v>0</v>
      </c>
      <c r="AB22" s="181">
        <v>0</v>
      </c>
      <c r="AC22" s="182" t="s">
        <v>428</v>
      </c>
      <c r="AD22" s="181">
        <v>0</v>
      </c>
      <c r="AE22" s="181">
        <v>0</v>
      </c>
      <c r="AF22" s="180" t="s">
        <v>428</v>
      </c>
      <c r="AG22" s="187">
        <v>0</v>
      </c>
      <c r="AH22" s="185">
        <v>0</v>
      </c>
      <c r="AI22" s="194">
        <v>0</v>
      </c>
      <c r="AJ22" s="185">
        <v>0</v>
      </c>
      <c r="AK22" s="185">
        <v>0</v>
      </c>
      <c r="AL22" s="184">
        <v>0</v>
      </c>
      <c r="AM22" s="183">
        <v>0</v>
      </c>
      <c r="AN22" s="181">
        <v>0</v>
      </c>
      <c r="AO22" s="182" t="s">
        <v>428</v>
      </c>
      <c r="AP22" s="181">
        <v>0</v>
      </c>
      <c r="AQ22" s="181">
        <v>0</v>
      </c>
      <c r="AR22" s="180" t="s">
        <v>428</v>
      </c>
      <c r="AS22" s="183">
        <v>0</v>
      </c>
      <c r="AT22" s="181">
        <v>0</v>
      </c>
      <c r="AU22" s="182" t="s">
        <v>428</v>
      </c>
      <c r="AV22" s="181">
        <v>0</v>
      </c>
      <c r="AW22" s="181">
        <v>0</v>
      </c>
      <c r="AX22" s="180" t="s">
        <v>428</v>
      </c>
      <c r="AY22" s="183">
        <v>0</v>
      </c>
      <c r="AZ22" s="181">
        <v>0</v>
      </c>
      <c r="BA22" s="182" t="s">
        <v>428</v>
      </c>
      <c r="BB22" s="181">
        <v>2</v>
      </c>
      <c r="BC22" s="181">
        <v>1</v>
      </c>
      <c r="BD22" s="182" t="s">
        <v>444</v>
      </c>
      <c r="BE22" s="181">
        <v>2</v>
      </c>
      <c r="BF22" s="181">
        <v>1</v>
      </c>
      <c r="BG22" s="180" t="s">
        <v>444</v>
      </c>
    </row>
    <row r="23" spans="2:59" x14ac:dyDescent="0.2">
      <c r="B23" s="193" t="s">
        <v>35</v>
      </c>
      <c r="C23" s="183">
        <v>0</v>
      </c>
      <c r="D23" s="181">
        <v>0</v>
      </c>
      <c r="E23" s="182" t="s">
        <v>428</v>
      </c>
      <c r="F23" s="181">
        <v>0</v>
      </c>
      <c r="G23" s="181">
        <v>0</v>
      </c>
      <c r="H23" s="192" t="s">
        <v>428</v>
      </c>
      <c r="I23" s="191">
        <v>2</v>
      </c>
      <c r="J23" s="189">
        <v>5</v>
      </c>
      <c r="K23" s="190" t="s">
        <v>432</v>
      </c>
      <c r="L23" s="189">
        <v>0</v>
      </c>
      <c r="M23" s="189">
        <v>0</v>
      </c>
      <c r="N23" s="188" t="s">
        <v>428</v>
      </c>
      <c r="O23" s="183">
        <v>4</v>
      </c>
      <c r="P23" s="181">
        <v>2</v>
      </c>
      <c r="Q23" s="182" t="s">
        <v>444</v>
      </c>
      <c r="R23" s="181">
        <v>0</v>
      </c>
      <c r="S23" s="181">
        <v>0</v>
      </c>
      <c r="T23" s="180" t="s">
        <v>428</v>
      </c>
      <c r="U23" s="183">
        <v>1</v>
      </c>
      <c r="V23" s="181">
        <v>0</v>
      </c>
      <c r="W23" s="182" t="s">
        <v>428</v>
      </c>
      <c r="X23" s="181">
        <v>0</v>
      </c>
      <c r="Y23" s="181">
        <v>0</v>
      </c>
      <c r="Z23" s="180" t="s">
        <v>428</v>
      </c>
      <c r="AA23" s="183">
        <v>0</v>
      </c>
      <c r="AB23" s="181">
        <v>0</v>
      </c>
      <c r="AC23" s="182" t="s">
        <v>428</v>
      </c>
      <c r="AD23" s="181">
        <v>0</v>
      </c>
      <c r="AE23" s="181">
        <v>0</v>
      </c>
      <c r="AF23" s="180" t="s">
        <v>428</v>
      </c>
      <c r="AG23" s="187">
        <v>0</v>
      </c>
      <c r="AH23" s="185">
        <v>0</v>
      </c>
      <c r="AI23" s="194">
        <v>0</v>
      </c>
      <c r="AJ23" s="185">
        <v>0</v>
      </c>
      <c r="AK23" s="185">
        <v>0</v>
      </c>
      <c r="AL23" s="184">
        <v>0</v>
      </c>
      <c r="AM23" s="183">
        <v>0</v>
      </c>
      <c r="AN23" s="181">
        <v>0</v>
      </c>
      <c r="AO23" s="182" t="s">
        <v>428</v>
      </c>
      <c r="AP23" s="181">
        <v>0</v>
      </c>
      <c r="AQ23" s="181">
        <v>0</v>
      </c>
      <c r="AR23" s="180" t="s">
        <v>428</v>
      </c>
      <c r="AS23" s="183">
        <v>0</v>
      </c>
      <c r="AT23" s="181">
        <v>0</v>
      </c>
      <c r="AU23" s="182" t="s">
        <v>428</v>
      </c>
      <c r="AV23" s="181">
        <v>0</v>
      </c>
      <c r="AW23" s="181">
        <v>0</v>
      </c>
      <c r="AX23" s="180" t="s">
        <v>428</v>
      </c>
      <c r="AY23" s="183">
        <v>7</v>
      </c>
      <c r="AZ23" s="181">
        <v>7</v>
      </c>
      <c r="BA23" s="182" t="s">
        <v>431</v>
      </c>
      <c r="BB23" s="181">
        <v>0</v>
      </c>
      <c r="BC23" s="181">
        <v>0</v>
      </c>
      <c r="BD23" s="182" t="s">
        <v>428</v>
      </c>
      <c r="BE23" s="181">
        <v>7</v>
      </c>
      <c r="BF23" s="181">
        <v>7</v>
      </c>
      <c r="BG23" s="180" t="s">
        <v>431</v>
      </c>
    </row>
    <row r="24" spans="2:59" x14ac:dyDescent="0.2">
      <c r="B24" s="193" t="s">
        <v>36</v>
      </c>
      <c r="C24" s="183">
        <v>0</v>
      </c>
      <c r="D24" s="181">
        <v>0</v>
      </c>
      <c r="E24" s="182" t="s">
        <v>428</v>
      </c>
      <c r="F24" s="181">
        <v>0</v>
      </c>
      <c r="G24" s="181">
        <v>0</v>
      </c>
      <c r="H24" s="192" t="s">
        <v>428</v>
      </c>
      <c r="I24" s="191">
        <v>0</v>
      </c>
      <c r="J24" s="189">
        <v>0</v>
      </c>
      <c r="K24" s="190" t="s">
        <v>428</v>
      </c>
      <c r="L24" s="189">
        <v>0</v>
      </c>
      <c r="M24" s="189">
        <v>0</v>
      </c>
      <c r="N24" s="188" t="s">
        <v>428</v>
      </c>
      <c r="O24" s="183">
        <v>0</v>
      </c>
      <c r="P24" s="181">
        <v>1</v>
      </c>
      <c r="Q24" s="182" t="s">
        <v>429</v>
      </c>
      <c r="R24" s="181">
        <v>0</v>
      </c>
      <c r="S24" s="181">
        <v>0</v>
      </c>
      <c r="T24" s="180" t="s">
        <v>428</v>
      </c>
      <c r="U24" s="183">
        <v>4</v>
      </c>
      <c r="V24" s="181">
        <v>0</v>
      </c>
      <c r="W24" s="182" t="s">
        <v>428</v>
      </c>
      <c r="X24" s="181">
        <v>0</v>
      </c>
      <c r="Y24" s="181">
        <v>0</v>
      </c>
      <c r="Z24" s="180" t="s">
        <v>428</v>
      </c>
      <c r="AA24" s="183">
        <v>2</v>
      </c>
      <c r="AB24" s="181">
        <v>0</v>
      </c>
      <c r="AC24" s="182" t="s">
        <v>428</v>
      </c>
      <c r="AD24" s="181">
        <v>0</v>
      </c>
      <c r="AE24" s="181">
        <v>0</v>
      </c>
      <c r="AF24" s="180" t="s">
        <v>428</v>
      </c>
      <c r="AG24" s="187">
        <v>0</v>
      </c>
      <c r="AH24" s="185">
        <v>0</v>
      </c>
      <c r="AI24" s="194">
        <v>0</v>
      </c>
      <c r="AJ24" s="185">
        <v>0</v>
      </c>
      <c r="AK24" s="185">
        <v>0</v>
      </c>
      <c r="AL24" s="184">
        <v>0</v>
      </c>
      <c r="AM24" s="183">
        <v>0</v>
      </c>
      <c r="AN24" s="181">
        <v>0</v>
      </c>
      <c r="AO24" s="182" t="s">
        <v>428</v>
      </c>
      <c r="AP24" s="181">
        <v>0</v>
      </c>
      <c r="AQ24" s="181">
        <v>0</v>
      </c>
      <c r="AR24" s="180" t="s">
        <v>428</v>
      </c>
      <c r="AS24" s="183">
        <v>0</v>
      </c>
      <c r="AT24" s="181">
        <v>0</v>
      </c>
      <c r="AU24" s="182" t="s">
        <v>428</v>
      </c>
      <c r="AV24" s="181">
        <v>0</v>
      </c>
      <c r="AW24" s="181">
        <v>0</v>
      </c>
      <c r="AX24" s="180" t="s">
        <v>428</v>
      </c>
      <c r="AY24" s="183">
        <v>6</v>
      </c>
      <c r="AZ24" s="181">
        <v>1</v>
      </c>
      <c r="BA24" s="182" t="s">
        <v>456</v>
      </c>
      <c r="BB24" s="181">
        <v>0</v>
      </c>
      <c r="BC24" s="181">
        <v>0</v>
      </c>
      <c r="BD24" s="182" t="s">
        <v>428</v>
      </c>
      <c r="BE24" s="181">
        <v>6</v>
      </c>
      <c r="BF24" s="181">
        <v>1</v>
      </c>
      <c r="BG24" s="180" t="s">
        <v>456</v>
      </c>
    </row>
    <row r="25" spans="2:59" x14ac:dyDescent="0.2">
      <c r="B25" s="193" t="s">
        <v>37</v>
      </c>
      <c r="C25" s="183">
        <v>1</v>
      </c>
      <c r="D25" s="181">
        <v>0</v>
      </c>
      <c r="E25" s="182" t="s">
        <v>428</v>
      </c>
      <c r="F25" s="181">
        <v>0</v>
      </c>
      <c r="G25" s="181">
        <v>0</v>
      </c>
      <c r="H25" s="192" t="s">
        <v>428</v>
      </c>
      <c r="I25" s="191">
        <v>4</v>
      </c>
      <c r="J25" s="189">
        <v>5</v>
      </c>
      <c r="K25" s="190" t="s">
        <v>448</v>
      </c>
      <c r="L25" s="189">
        <v>0</v>
      </c>
      <c r="M25" s="189">
        <v>0</v>
      </c>
      <c r="N25" s="188" t="s">
        <v>428</v>
      </c>
      <c r="O25" s="183">
        <v>6</v>
      </c>
      <c r="P25" s="181">
        <v>4</v>
      </c>
      <c r="Q25" s="182" t="s">
        <v>452</v>
      </c>
      <c r="R25" s="181">
        <v>0</v>
      </c>
      <c r="S25" s="181">
        <v>0</v>
      </c>
      <c r="T25" s="180" t="s">
        <v>428</v>
      </c>
      <c r="U25" s="183">
        <v>8</v>
      </c>
      <c r="V25" s="181">
        <v>3</v>
      </c>
      <c r="W25" s="182" t="s">
        <v>457</v>
      </c>
      <c r="X25" s="181">
        <v>0</v>
      </c>
      <c r="Y25" s="181">
        <v>0</v>
      </c>
      <c r="Z25" s="180" t="s">
        <v>428</v>
      </c>
      <c r="AA25" s="183">
        <v>2</v>
      </c>
      <c r="AB25" s="181">
        <v>1</v>
      </c>
      <c r="AC25" s="182" t="s">
        <v>444</v>
      </c>
      <c r="AD25" s="181">
        <v>0</v>
      </c>
      <c r="AE25" s="181">
        <v>0</v>
      </c>
      <c r="AF25" s="180" t="s">
        <v>428</v>
      </c>
      <c r="AG25" s="187">
        <v>0</v>
      </c>
      <c r="AH25" s="185">
        <v>0</v>
      </c>
      <c r="AI25" s="194">
        <v>0</v>
      </c>
      <c r="AJ25" s="185">
        <v>0</v>
      </c>
      <c r="AK25" s="185">
        <v>0</v>
      </c>
      <c r="AL25" s="184">
        <v>0</v>
      </c>
      <c r="AM25" s="183">
        <v>0</v>
      </c>
      <c r="AN25" s="181">
        <v>0</v>
      </c>
      <c r="AO25" s="182" t="s">
        <v>428</v>
      </c>
      <c r="AP25" s="181">
        <v>0</v>
      </c>
      <c r="AQ25" s="181">
        <v>0</v>
      </c>
      <c r="AR25" s="180" t="s">
        <v>428</v>
      </c>
      <c r="AS25" s="183">
        <v>0</v>
      </c>
      <c r="AT25" s="181">
        <v>0</v>
      </c>
      <c r="AU25" s="182" t="s">
        <v>428</v>
      </c>
      <c r="AV25" s="181">
        <v>0</v>
      </c>
      <c r="AW25" s="181">
        <v>0</v>
      </c>
      <c r="AX25" s="180" t="s">
        <v>428</v>
      </c>
      <c r="AY25" s="183">
        <v>21</v>
      </c>
      <c r="AZ25" s="181">
        <v>13</v>
      </c>
      <c r="BA25" s="182" t="s">
        <v>458</v>
      </c>
      <c r="BB25" s="181">
        <v>0</v>
      </c>
      <c r="BC25" s="181">
        <v>0</v>
      </c>
      <c r="BD25" s="182" t="s">
        <v>428</v>
      </c>
      <c r="BE25" s="181">
        <v>21</v>
      </c>
      <c r="BF25" s="181">
        <v>13</v>
      </c>
      <c r="BG25" s="180" t="s">
        <v>458</v>
      </c>
    </row>
    <row r="26" spans="2:59" x14ac:dyDescent="0.2">
      <c r="B26" s="193" t="s">
        <v>38</v>
      </c>
      <c r="C26" s="183">
        <v>0</v>
      </c>
      <c r="D26" s="181">
        <v>1</v>
      </c>
      <c r="E26" s="182" t="s">
        <v>429</v>
      </c>
      <c r="F26" s="181">
        <v>0</v>
      </c>
      <c r="G26" s="181">
        <v>0</v>
      </c>
      <c r="H26" s="192" t="s">
        <v>428</v>
      </c>
      <c r="I26" s="191">
        <v>0</v>
      </c>
      <c r="J26" s="189">
        <v>2</v>
      </c>
      <c r="K26" s="190" t="s">
        <v>429</v>
      </c>
      <c r="L26" s="189">
        <v>1</v>
      </c>
      <c r="M26" s="189">
        <v>1</v>
      </c>
      <c r="N26" s="188" t="s">
        <v>431</v>
      </c>
      <c r="O26" s="183">
        <v>1</v>
      </c>
      <c r="P26" s="181">
        <v>2</v>
      </c>
      <c r="Q26" s="182" t="s">
        <v>430</v>
      </c>
      <c r="R26" s="181">
        <v>1</v>
      </c>
      <c r="S26" s="181">
        <v>0</v>
      </c>
      <c r="T26" s="180" t="s">
        <v>428</v>
      </c>
      <c r="U26" s="183">
        <v>2</v>
      </c>
      <c r="V26" s="181">
        <v>0</v>
      </c>
      <c r="W26" s="182" t="s">
        <v>428</v>
      </c>
      <c r="X26" s="181">
        <v>2</v>
      </c>
      <c r="Y26" s="181">
        <v>0</v>
      </c>
      <c r="Z26" s="180" t="s">
        <v>428</v>
      </c>
      <c r="AA26" s="183">
        <v>1</v>
      </c>
      <c r="AB26" s="181">
        <v>1</v>
      </c>
      <c r="AC26" s="182" t="s">
        <v>431</v>
      </c>
      <c r="AD26" s="181">
        <v>0</v>
      </c>
      <c r="AE26" s="181">
        <v>1</v>
      </c>
      <c r="AF26" s="180" t="s">
        <v>429</v>
      </c>
      <c r="AG26" s="187">
        <v>0</v>
      </c>
      <c r="AH26" s="185">
        <v>0</v>
      </c>
      <c r="AI26" s="194">
        <v>0</v>
      </c>
      <c r="AJ26" s="185">
        <v>1</v>
      </c>
      <c r="AK26" s="185">
        <v>0</v>
      </c>
      <c r="AL26" s="184">
        <v>0</v>
      </c>
      <c r="AM26" s="183">
        <v>0</v>
      </c>
      <c r="AN26" s="181">
        <v>0</v>
      </c>
      <c r="AO26" s="182" t="s">
        <v>428</v>
      </c>
      <c r="AP26" s="181">
        <v>0</v>
      </c>
      <c r="AQ26" s="181">
        <v>0</v>
      </c>
      <c r="AR26" s="180" t="s">
        <v>428</v>
      </c>
      <c r="AS26" s="183">
        <v>0</v>
      </c>
      <c r="AT26" s="181">
        <v>0</v>
      </c>
      <c r="AU26" s="182" t="s">
        <v>428</v>
      </c>
      <c r="AV26" s="181">
        <v>0</v>
      </c>
      <c r="AW26" s="181">
        <v>0</v>
      </c>
      <c r="AX26" s="180" t="s">
        <v>428</v>
      </c>
      <c r="AY26" s="183">
        <v>4</v>
      </c>
      <c r="AZ26" s="181">
        <v>6</v>
      </c>
      <c r="BA26" s="182" t="s">
        <v>443</v>
      </c>
      <c r="BB26" s="181">
        <v>5</v>
      </c>
      <c r="BC26" s="181">
        <v>2</v>
      </c>
      <c r="BD26" s="182" t="s">
        <v>459</v>
      </c>
      <c r="BE26" s="181">
        <v>9</v>
      </c>
      <c r="BF26" s="181">
        <v>8</v>
      </c>
      <c r="BG26" s="180" t="s">
        <v>460</v>
      </c>
    </row>
    <row r="27" spans="2:59" x14ac:dyDescent="0.2">
      <c r="B27" s="193" t="s">
        <v>39</v>
      </c>
      <c r="C27" s="183">
        <v>0</v>
      </c>
      <c r="D27" s="181">
        <v>0</v>
      </c>
      <c r="E27" s="182" t="s">
        <v>428</v>
      </c>
      <c r="F27" s="181">
        <v>0</v>
      </c>
      <c r="G27" s="181">
        <v>0</v>
      </c>
      <c r="H27" s="192" t="s">
        <v>428</v>
      </c>
      <c r="I27" s="191">
        <v>3</v>
      </c>
      <c r="J27" s="189">
        <v>3</v>
      </c>
      <c r="K27" s="190" t="s">
        <v>431</v>
      </c>
      <c r="L27" s="189">
        <v>0</v>
      </c>
      <c r="M27" s="189">
        <v>0</v>
      </c>
      <c r="N27" s="188" t="s">
        <v>428</v>
      </c>
      <c r="O27" s="183">
        <v>6</v>
      </c>
      <c r="P27" s="181">
        <v>12</v>
      </c>
      <c r="Q27" s="182" t="s">
        <v>430</v>
      </c>
      <c r="R27" s="181">
        <v>13</v>
      </c>
      <c r="S27" s="181">
        <v>17</v>
      </c>
      <c r="T27" s="180" t="s">
        <v>461</v>
      </c>
      <c r="U27" s="183">
        <v>3</v>
      </c>
      <c r="V27" s="181">
        <v>4</v>
      </c>
      <c r="W27" s="182" t="s">
        <v>462</v>
      </c>
      <c r="X27" s="181">
        <v>5</v>
      </c>
      <c r="Y27" s="181">
        <v>8</v>
      </c>
      <c r="Z27" s="180" t="s">
        <v>463</v>
      </c>
      <c r="AA27" s="183">
        <v>1</v>
      </c>
      <c r="AB27" s="181">
        <v>2</v>
      </c>
      <c r="AC27" s="182" t="s">
        <v>430</v>
      </c>
      <c r="AD27" s="181">
        <v>1</v>
      </c>
      <c r="AE27" s="181">
        <v>2</v>
      </c>
      <c r="AF27" s="180" t="s">
        <v>430</v>
      </c>
      <c r="AG27" s="187">
        <v>0</v>
      </c>
      <c r="AH27" s="185">
        <v>0</v>
      </c>
      <c r="AI27" s="194">
        <v>0</v>
      </c>
      <c r="AJ27" s="185">
        <v>0</v>
      </c>
      <c r="AK27" s="185">
        <v>0</v>
      </c>
      <c r="AL27" s="184">
        <v>0</v>
      </c>
      <c r="AM27" s="183">
        <v>0</v>
      </c>
      <c r="AN27" s="181">
        <v>0</v>
      </c>
      <c r="AO27" s="182" t="s">
        <v>428</v>
      </c>
      <c r="AP27" s="181">
        <v>1</v>
      </c>
      <c r="AQ27" s="181">
        <v>2</v>
      </c>
      <c r="AR27" s="180" t="s">
        <v>430</v>
      </c>
      <c r="AS27" s="183">
        <v>0</v>
      </c>
      <c r="AT27" s="181">
        <v>0</v>
      </c>
      <c r="AU27" s="182" t="s">
        <v>428</v>
      </c>
      <c r="AV27" s="181">
        <v>0</v>
      </c>
      <c r="AW27" s="181">
        <v>0</v>
      </c>
      <c r="AX27" s="180" t="s">
        <v>428</v>
      </c>
      <c r="AY27" s="183">
        <v>13</v>
      </c>
      <c r="AZ27" s="181">
        <v>21</v>
      </c>
      <c r="BA27" s="182" t="s">
        <v>464</v>
      </c>
      <c r="BB27" s="181">
        <v>20</v>
      </c>
      <c r="BC27" s="181">
        <v>29</v>
      </c>
      <c r="BD27" s="182" t="s">
        <v>465</v>
      </c>
      <c r="BE27" s="181">
        <v>33</v>
      </c>
      <c r="BF27" s="181">
        <v>50</v>
      </c>
      <c r="BG27" s="180" t="s">
        <v>466</v>
      </c>
    </row>
    <row r="28" spans="2:59" x14ac:dyDescent="0.2">
      <c r="B28" s="193" t="s">
        <v>40</v>
      </c>
      <c r="C28" s="183">
        <v>0</v>
      </c>
      <c r="D28" s="181">
        <v>0</v>
      </c>
      <c r="E28" s="182" t="s">
        <v>428</v>
      </c>
      <c r="F28" s="181">
        <v>0</v>
      </c>
      <c r="G28" s="181">
        <v>0</v>
      </c>
      <c r="H28" s="192" t="s">
        <v>428</v>
      </c>
      <c r="I28" s="191">
        <v>2</v>
      </c>
      <c r="J28" s="189">
        <v>1</v>
      </c>
      <c r="K28" s="190" t="s">
        <v>444</v>
      </c>
      <c r="L28" s="189">
        <v>0</v>
      </c>
      <c r="M28" s="189">
        <v>0</v>
      </c>
      <c r="N28" s="188" t="s">
        <v>428</v>
      </c>
      <c r="O28" s="183">
        <v>1</v>
      </c>
      <c r="P28" s="181">
        <v>4</v>
      </c>
      <c r="Q28" s="182" t="s">
        <v>438</v>
      </c>
      <c r="R28" s="181">
        <v>0</v>
      </c>
      <c r="S28" s="181">
        <v>0</v>
      </c>
      <c r="T28" s="180" t="s">
        <v>428</v>
      </c>
      <c r="U28" s="183">
        <v>1</v>
      </c>
      <c r="V28" s="181">
        <v>4</v>
      </c>
      <c r="W28" s="182" t="s">
        <v>438</v>
      </c>
      <c r="X28" s="181">
        <v>0</v>
      </c>
      <c r="Y28" s="181">
        <v>9</v>
      </c>
      <c r="Z28" s="180" t="s">
        <v>429</v>
      </c>
      <c r="AA28" s="183">
        <v>0</v>
      </c>
      <c r="AB28" s="181">
        <v>1</v>
      </c>
      <c r="AC28" s="182" t="s">
        <v>429</v>
      </c>
      <c r="AD28" s="181">
        <v>0</v>
      </c>
      <c r="AE28" s="181">
        <v>4</v>
      </c>
      <c r="AF28" s="180" t="s">
        <v>429</v>
      </c>
      <c r="AG28" s="187">
        <v>0</v>
      </c>
      <c r="AH28" s="185">
        <v>0</v>
      </c>
      <c r="AI28" s="194">
        <v>0</v>
      </c>
      <c r="AJ28" s="185">
        <v>0</v>
      </c>
      <c r="AK28" s="185">
        <v>0</v>
      </c>
      <c r="AL28" s="184">
        <v>0</v>
      </c>
      <c r="AM28" s="183">
        <v>1</v>
      </c>
      <c r="AN28" s="181">
        <v>0</v>
      </c>
      <c r="AO28" s="182" t="s">
        <v>428</v>
      </c>
      <c r="AP28" s="181">
        <v>0</v>
      </c>
      <c r="AQ28" s="181">
        <v>1</v>
      </c>
      <c r="AR28" s="180" t="s">
        <v>429</v>
      </c>
      <c r="AS28" s="183">
        <v>0</v>
      </c>
      <c r="AT28" s="181">
        <v>0</v>
      </c>
      <c r="AU28" s="182" t="s">
        <v>428</v>
      </c>
      <c r="AV28" s="181">
        <v>0</v>
      </c>
      <c r="AW28" s="181">
        <v>0</v>
      </c>
      <c r="AX28" s="180" t="s">
        <v>428</v>
      </c>
      <c r="AY28" s="183">
        <v>5</v>
      </c>
      <c r="AZ28" s="181">
        <v>10</v>
      </c>
      <c r="BA28" s="182" t="s">
        <v>430</v>
      </c>
      <c r="BB28" s="181">
        <v>0</v>
      </c>
      <c r="BC28" s="181">
        <v>14</v>
      </c>
      <c r="BD28" s="182" t="s">
        <v>429</v>
      </c>
      <c r="BE28" s="181">
        <v>5</v>
      </c>
      <c r="BF28" s="181">
        <v>24</v>
      </c>
      <c r="BG28" s="180" t="s">
        <v>467</v>
      </c>
    </row>
    <row r="29" spans="2:59" x14ac:dyDescent="0.2">
      <c r="B29" s="193" t="s">
        <v>41</v>
      </c>
      <c r="C29" s="183">
        <v>0</v>
      </c>
      <c r="D29" s="181">
        <v>0</v>
      </c>
      <c r="E29" s="182" t="s">
        <v>428</v>
      </c>
      <c r="F29" s="181">
        <v>0</v>
      </c>
      <c r="G29" s="181">
        <v>0</v>
      </c>
      <c r="H29" s="192" t="s">
        <v>428</v>
      </c>
      <c r="I29" s="191">
        <v>0</v>
      </c>
      <c r="J29" s="189">
        <v>0</v>
      </c>
      <c r="K29" s="190" t="s">
        <v>428</v>
      </c>
      <c r="L29" s="189">
        <v>0</v>
      </c>
      <c r="M29" s="189">
        <v>0</v>
      </c>
      <c r="N29" s="188" t="s">
        <v>428</v>
      </c>
      <c r="O29" s="183">
        <v>0</v>
      </c>
      <c r="P29" s="181">
        <v>1</v>
      </c>
      <c r="Q29" s="182" t="s">
        <v>429</v>
      </c>
      <c r="R29" s="181">
        <v>0</v>
      </c>
      <c r="S29" s="181">
        <v>0</v>
      </c>
      <c r="T29" s="180" t="s">
        <v>428</v>
      </c>
      <c r="U29" s="183">
        <v>0</v>
      </c>
      <c r="V29" s="181">
        <v>0</v>
      </c>
      <c r="W29" s="182" t="s">
        <v>428</v>
      </c>
      <c r="X29" s="181">
        <v>2</v>
      </c>
      <c r="Y29" s="181">
        <v>3</v>
      </c>
      <c r="Z29" s="180" t="s">
        <v>443</v>
      </c>
      <c r="AA29" s="183">
        <v>2</v>
      </c>
      <c r="AB29" s="181">
        <v>0</v>
      </c>
      <c r="AC29" s="182" t="s">
        <v>428</v>
      </c>
      <c r="AD29" s="181">
        <v>4</v>
      </c>
      <c r="AE29" s="181">
        <v>2</v>
      </c>
      <c r="AF29" s="180" t="s">
        <v>444</v>
      </c>
      <c r="AG29" s="187">
        <v>0</v>
      </c>
      <c r="AH29" s="185">
        <v>0</v>
      </c>
      <c r="AI29" s="194">
        <v>0</v>
      </c>
      <c r="AJ29" s="185">
        <v>0</v>
      </c>
      <c r="AK29" s="185">
        <v>0</v>
      </c>
      <c r="AL29" s="184">
        <v>0</v>
      </c>
      <c r="AM29" s="183">
        <v>0</v>
      </c>
      <c r="AN29" s="181">
        <v>0</v>
      </c>
      <c r="AO29" s="182" t="s">
        <v>428</v>
      </c>
      <c r="AP29" s="181">
        <v>1</v>
      </c>
      <c r="AQ29" s="181">
        <v>1</v>
      </c>
      <c r="AR29" s="180" t="s">
        <v>431</v>
      </c>
      <c r="AS29" s="183">
        <v>0</v>
      </c>
      <c r="AT29" s="181">
        <v>0</v>
      </c>
      <c r="AU29" s="182" t="s">
        <v>428</v>
      </c>
      <c r="AV29" s="181">
        <v>0</v>
      </c>
      <c r="AW29" s="181">
        <v>0</v>
      </c>
      <c r="AX29" s="180" t="s">
        <v>428</v>
      </c>
      <c r="AY29" s="183">
        <v>2</v>
      </c>
      <c r="AZ29" s="181">
        <v>1</v>
      </c>
      <c r="BA29" s="182" t="s">
        <v>444</v>
      </c>
      <c r="BB29" s="181">
        <v>7</v>
      </c>
      <c r="BC29" s="181">
        <v>6</v>
      </c>
      <c r="BD29" s="182" t="s">
        <v>433</v>
      </c>
      <c r="BE29" s="181">
        <v>9</v>
      </c>
      <c r="BF29" s="181">
        <v>7</v>
      </c>
      <c r="BG29" s="180" t="s">
        <v>468</v>
      </c>
    </row>
    <row r="30" spans="2:59" x14ac:dyDescent="0.2">
      <c r="B30" s="193" t="s">
        <v>42</v>
      </c>
      <c r="C30" s="183">
        <v>0</v>
      </c>
      <c r="D30" s="181">
        <v>1</v>
      </c>
      <c r="E30" s="182" t="s">
        <v>429</v>
      </c>
      <c r="F30" s="181">
        <v>4</v>
      </c>
      <c r="G30" s="181">
        <v>3</v>
      </c>
      <c r="H30" s="192" t="s">
        <v>469</v>
      </c>
      <c r="I30" s="191">
        <v>3</v>
      </c>
      <c r="J30" s="189">
        <v>9</v>
      </c>
      <c r="K30" s="190" t="s">
        <v>470</v>
      </c>
      <c r="L30" s="189">
        <v>11</v>
      </c>
      <c r="M30" s="189">
        <v>7</v>
      </c>
      <c r="N30" s="188" t="s">
        <v>471</v>
      </c>
      <c r="O30" s="183">
        <v>8</v>
      </c>
      <c r="P30" s="181">
        <v>22</v>
      </c>
      <c r="Q30" s="182" t="s">
        <v>472</v>
      </c>
      <c r="R30" s="181">
        <v>20</v>
      </c>
      <c r="S30" s="181">
        <v>25</v>
      </c>
      <c r="T30" s="180" t="s">
        <v>448</v>
      </c>
      <c r="U30" s="183">
        <v>28</v>
      </c>
      <c r="V30" s="181">
        <v>32</v>
      </c>
      <c r="W30" s="182" t="s">
        <v>473</v>
      </c>
      <c r="X30" s="181">
        <v>51</v>
      </c>
      <c r="Y30" s="181">
        <v>34</v>
      </c>
      <c r="Z30" s="180" t="s">
        <v>452</v>
      </c>
      <c r="AA30" s="183">
        <v>13</v>
      </c>
      <c r="AB30" s="181">
        <v>23</v>
      </c>
      <c r="AC30" s="182" t="s">
        <v>474</v>
      </c>
      <c r="AD30" s="181">
        <v>49</v>
      </c>
      <c r="AE30" s="181">
        <v>32</v>
      </c>
      <c r="AF30" s="180" t="s">
        <v>475</v>
      </c>
      <c r="AG30" s="187">
        <v>1</v>
      </c>
      <c r="AH30" s="185">
        <v>2</v>
      </c>
      <c r="AI30" s="186">
        <v>66.666666666666657</v>
      </c>
      <c r="AJ30" s="185">
        <v>2</v>
      </c>
      <c r="AK30" s="185">
        <v>0</v>
      </c>
      <c r="AL30" s="184">
        <v>0</v>
      </c>
      <c r="AM30" s="183">
        <v>4</v>
      </c>
      <c r="AN30" s="181">
        <v>8</v>
      </c>
      <c r="AO30" s="182" t="s">
        <v>430</v>
      </c>
      <c r="AP30" s="181">
        <v>11</v>
      </c>
      <c r="AQ30" s="181">
        <v>11</v>
      </c>
      <c r="AR30" s="180" t="s">
        <v>431</v>
      </c>
      <c r="AS30" s="183">
        <v>1</v>
      </c>
      <c r="AT30" s="181">
        <v>0</v>
      </c>
      <c r="AU30" s="182" t="s">
        <v>428</v>
      </c>
      <c r="AV30" s="181">
        <v>7</v>
      </c>
      <c r="AW30" s="181">
        <v>5</v>
      </c>
      <c r="AX30" s="180" t="s">
        <v>476</v>
      </c>
      <c r="AY30" s="183">
        <v>58</v>
      </c>
      <c r="AZ30" s="181">
        <v>97</v>
      </c>
      <c r="BA30" s="182" t="s">
        <v>477</v>
      </c>
      <c r="BB30" s="181">
        <v>155</v>
      </c>
      <c r="BC30" s="181">
        <v>117</v>
      </c>
      <c r="BD30" s="182" t="s">
        <v>478</v>
      </c>
      <c r="BE30" s="181">
        <v>213</v>
      </c>
      <c r="BF30" s="181">
        <v>214</v>
      </c>
      <c r="BG30" s="180" t="s">
        <v>479</v>
      </c>
    </row>
    <row r="31" spans="2:59" x14ac:dyDescent="0.2">
      <c r="B31" s="193" t="s">
        <v>43</v>
      </c>
      <c r="C31" s="183">
        <v>0</v>
      </c>
      <c r="D31" s="181">
        <v>4</v>
      </c>
      <c r="E31" s="182" t="s">
        <v>429</v>
      </c>
      <c r="F31" s="181">
        <v>0</v>
      </c>
      <c r="G31" s="181">
        <v>0</v>
      </c>
      <c r="H31" s="192" t="s">
        <v>428</v>
      </c>
      <c r="I31" s="191">
        <v>3</v>
      </c>
      <c r="J31" s="189">
        <v>17</v>
      </c>
      <c r="K31" s="190" t="s">
        <v>480</v>
      </c>
      <c r="L31" s="189">
        <v>1</v>
      </c>
      <c r="M31" s="189">
        <v>4</v>
      </c>
      <c r="N31" s="188" t="s">
        <v>438</v>
      </c>
      <c r="O31" s="183">
        <v>4</v>
      </c>
      <c r="P31" s="181">
        <v>11</v>
      </c>
      <c r="Q31" s="182" t="s">
        <v>472</v>
      </c>
      <c r="R31" s="181">
        <v>5</v>
      </c>
      <c r="S31" s="181">
        <v>10</v>
      </c>
      <c r="T31" s="180" t="s">
        <v>430</v>
      </c>
      <c r="U31" s="183">
        <v>7</v>
      </c>
      <c r="V31" s="181">
        <v>15</v>
      </c>
      <c r="W31" s="182" t="s">
        <v>481</v>
      </c>
      <c r="X31" s="181">
        <v>12</v>
      </c>
      <c r="Y31" s="181">
        <v>9</v>
      </c>
      <c r="Z31" s="180" t="s">
        <v>469</v>
      </c>
      <c r="AA31" s="183">
        <v>7</v>
      </c>
      <c r="AB31" s="181">
        <v>11</v>
      </c>
      <c r="AC31" s="182" t="s">
        <v>482</v>
      </c>
      <c r="AD31" s="181">
        <v>5</v>
      </c>
      <c r="AE31" s="181">
        <v>4</v>
      </c>
      <c r="AF31" s="180" t="s">
        <v>450</v>
      </c>
      <c r="AG31" s="187">
        <v>0</v>
      </c>
      <c r="AH31" s="185">
        <v>0</v>
      </c>
      <c r="AI31" s="186">
        <v>0</v>
      </c>
      <c r="AJ31" s="185">
        <v>0</v>
      </c>
      <c r="AK31" s="185">
        <v>0</v>
      </c>
      <c r="AL31" s="184">
        <v>0</v>
      </c>
      <c r="AM31" s="183">
        <v>4</v>
      </c>
      <c r="AN31" s="181">
        <v>1</v>
      </c>
      <c r="AO31" s="182" t="s">
        <v>436</v>
      </c>
      <c r="AP31" s="181">
        <v>1</v>
      </c>
      <c r="AQ31" s="181">
        <v>2</v>
      </c>
      <c r="AR31" s="180" t="s">
        <v>430</v>
      </c>
      <c r="AS31" s="183">
        <v>1</v>
      </c>
      <c r="AT31" s="181">
        <v>0</v>
      </c>
      <c r="AU31" s="182" t="s">
        <v>428</v>
      </c>
      <c r="AV31" s="181">
        <v>1</v>
      </c>
      <c r="AW31" s="181">
        <v>0</v>
      </c>
      <c r="AX31" s="180" t="s">
        <v>428</v>
      </c>
      <c r="AY31" s="183">
        <v>26</v>
      </c>
      <c r="AZ31" s="181">
        <v>59</v>
      </c>
      <c r="BA31" s="182" t="s">
        <v>483</v>
      </c>
      <c r="BB31" s="181">
        <v>25</v>
      </c>
      <c r="BC31" s="181">
        <v>29</v>
      </c>
      <c r="BD31" s="182" t="s">
        <v>484</v>
      </c>
      <c r="BE31" s="181">
        <v>51</v>
      </c>
      <c r="BF31" s="181">
        <v>88</v>
      </c>
      <c r="BG31" s="180" t="s">
        <v>485</v>
      </c>
    </row>
    <row r="32" spans="2:59" x14ac:dyDescent="0.2">
      <c r="B32" s="193" t="s">
        <v>44</v>
      </c>
      <c r="C32" s="183">
        <v>0</v>
      </c>
      <c r="D32" s="181">
        <v>0</v>
      </c>
      <c r="E32" s="182" t="s">
        <v>428</v>
      </c>
      <c r="F32" s="181">
        <v>0</v>
      </c>
      <c r="G32" s="181">
        <v>0</v>
      </c>
      <c r="H32" s="192" t="s">
        <v>428</v>
      </c>
      <c r="I32" s="191">
        <v>0</v>
      </c>
      <c r="J32" s="189">
        <v>1</v>
      </c>
      <c r="K32" s="190" t="s">
        <v>429</v>
      </c>
      <c r="L32" s="189">
        <v>0</v>
      </c>
      <c r="M32" s="189">
        <v>0</v>
      </c>
      <c r="N32" s="188" t="s">
        <v>428</v>
      </c>
      <c r="O32" s="183">
        <v>6</v>
      </c>
      <c r="P32" s="181">
        <v>5</v>
      </c>
      <c r="Q32" s="182" t="s">
        <v>486</v>
      </c>
      <c r="R32" s="181">
        <v>0</v>
      </c>
      <c r="S32" s="181">
        <v>0</v>
      </c>
      <c r="T32" s="180" t="s">
        <v>428</v>
      </c>
      <c r="U32" s="183">
        <v>2</v>
      </c>
      <c r="V32" s="181">
        <v>5</v>
      </c>
      <c r="W32" s="182" t="s">
        <v>432</v>
      </c>
      <c r="X32" s="181">
        <v>0</v>
      </c>
      <c r="Y32" s="181">
        <v>0</v>
      </c>
      <c r="Z32" s="180" t="s">
        <v>428</v>
      </c>
      <c r="AA32" s="183">
        <v>2</v>
      </c>
      <c r="AB32" s="181">
        <v>1</v>
      </c>
      <c r="AC32" s="182" t="s">
        <v>444</v>
      </c>
      <c r="AD32" s="181">
        <v>0</v>
      </c>
      <c r="AE32" s="181">
        <v>0</v>
      </c>
      <c r="AF32" s="180" t="s">
        <v>428</v>
      </c>
      <c r="AG32" s="187">
        <v>0</v>
      </c>
      <c r="AH32" s="185">
        <v>0</v>
      </c>
      <c r="AI32" s="186">
        <v>0</v>
      </c>
      <c r="AJ32" s="185">
        <v>0</v>
      </c>
      <c r="AK32" s="185">
        <v>0</v>
      </c>
      <c r="AL32" s="184">
        <v>0</v>
      </c>
      <c r="AM32" s="183">
        <v>0</v>
      </c>
      <c r="AN32" s="181">
        <v>0</v>
      </c>
      <c r="AO32" s="182" t="s">
        <v>428</v>
      </c>
      <c r="AP32" s="181">
        <v>0</v>
      </c>
      <c r="AQ32" s="181">
        <v>0</v>
      </c>
      <c r="AR32" s="180" t="s">
        <v>428</v>
      </c>
      <c r="AS32" s="183">
        <v>1</v>
      </c>
      <c r="AT32" s="181">
        <v>0</v>
      </c>
      <c r="AU32" s="182" t="s">
        <v>428</v>
      </c>
      <c r="AV32" s="181">
        <v>0</v>
      </c>
      <c r="AW32" s="181">
        <v>0</v>
      </c>
      <c r="AX32" s="180" t="s">
        <v>428</v>
      </c>
      <c r="AY32" s="183">
        <v>11</v>
      </c>
      <c r="AZ32" s="181">
        <v>12</v>
      </c>
      <c r="BA32" s="182" t="s">
        <v>455</v>
      </c>
      <c r="BB32" s="181">
        <v>0</v>
      </c>
      <c r="BC32" s="181">
        <v>0</v>
      </c>
      <c r="BD32" s="182" t="s">
        <v>428</v>
      </c>
      <c r="BE32" s="181">
        <v>11</v>
      </c>
      <c r="BF32" s="181">
        <v>12</v>
      </c>
      <c r="BG32" s="180" t="s">
        <v>455</v>
      </c>
    </row>
    <row r="33" spans="2:59" x14ac:dyDescent="0.2">
      <c r="B33" s="193" t="s">
        <v>45</v>
      </c>
      <c r="C33" s="183">
        <v>1</v>
      </c>
      <c r="D33" s="181">
        <v>0</v>
      </c>
      <c r="E33" s="182" t="s">
        <v>428</v>
      </c>
      <c r="F33" s="181">
        <v>0</v>
      </c>
      <c r="G33" s="181">
        <v>0</v>
      </c>
      <c r="H33" s="192" t="s">
        <v>428</v>
      </c>
      <c r="I33" s="191">
        <v>1</v>
      </c>
      <c r="J33" s="189">
        <v>2</v>
      </c>
      <c r="K33" s="190" t="s">
        <v>430</v>
      </c>
      <c r="L33" s="189">
        <v>1</v>
      </c>
      <c r="M33" s="189">
        <v>0</v>
      </c>
      <c r="N33" s="188" t="s">
        <v>428</v>
      </c>
      <c r="O33" s="183">
        <v>2</v>
      </c>
      <c r="P33" s="181">
        <v>7</v>
      </c>
      <c r="Q33" s="182" t="s">
        <v>442</v>
      </c>
      <c r="R33" s="181">
        <v>4</v>
      </c>
      <c r="S33" s="181">
        <v>10</v>
      </c>
      <c r="T33" s="180" t="s">
        <v>432</v>
      </c>
      <c r="U33" s="183">
        <v>7</v>
      </c>
      <c r="V33" s="181">
        <v>8</v>
      </c>
      <c r="W33" s="182" t="s">
        <v>473</v>
      </c>
      <c r="X33" s="181">
        <v>10</v>
      </c>
      <c r="Y33" s="181">
        <v>16</v>
      </c>
      <c r="Z33" s="180" t="s">
        <v>463</v>
      </c>
      <c r="AA33" s="183">
        <v>3</v>
      </c>
      <c r="AB33" s="181">
        <v>8</v>
      </c>
      <c r="AC33" s="182" t="s">
        <v>487</v>
      </c>
      <c r="AD33" s="181">
        <v>4</v>
      </c>
      <c r="AE33" s="181">
        <v>6</v>
      </c>
      <c r="AF33" s="180" t="s">
        <v>443</v>
      </c>
      <c r="AG33" s="187">
        <v>0</v>
      </c>
      <c r="AH33" s="185">
        <v>0</v>
      </c>
      <c r="AI33" s="186">
        <v>0</v>
      </c>
      <c r="AJ33" s="185">
        <v>0</v>
      </c>
      <c r="AK33" s="185">
        <v>0</v>
      </c>
      <c r="AL33" s="184">
        <v>0</v>
      </c>
      <c r="AM33" s="183">
        <v>2</v>
      </c>
      <c r="AN33" s="181">
        <v>1</v>
      </c>
      <c r="AO33" s="182" t="s">
        <v>444</v>
      </c>
      <c r="AP33" s="181">
        <v>3</v>
      </c>
      <c r="AQ33" s="181">
        <v>6</v>
      </c>
      <c r="AR33" s="180" t="s">
        <v>430</v>
      </c>
      <c r="AS33" s="183">
        <v>1</v>
      </c>
      <c r="AT33" s="181">
        <v>0</v>
      </c>
      <c r="AU33" s="182" t="s">
        <v>428</v>
      </c>
      <c r="AV33" s="181">
        <v>0</v>
      </c>
      <c r="AW33" s="181">
        <v>1</v>
      </c>
      <c r="AX33" s="180" t="s">
        <v>429</v>
      </c>
      <c r="AY33" s="183">
        <v>17</v>
      </c>
      <c r="AZ33" s="181">
        <v>26</v>
      </c>
      <c r="BA33" s="182" t="s">
        <v>488</v>
      </c>
      <c r="BB33" s="181">
        <v>22</v>
      </c>
      <c r="BC33" s="181">
        <v>39</v>
      </c>
      <c r="BD33" s="182" t="s">
        <v>474</v>
      </c>
      <c r="BE33" s="181">
        <v>39</v>
      </c>
      <c r="BF33" s="181">
        <v>65</v>
      </c>
      <c r="BG33" s="180" t="s">
        <v>489</v>
      </c>
    </row>
    <row r="34" spans="2:59" x14ac:dyDescent="0.2">
      <c r="B34" s="193" t="s">
        <v>46</v>
      </c>
      <c r="C34" s="183">
        <v>0</v>
      </c>
      <c r="D34" s="181">
        <v>0</v>
      </c>
      <c r="E34" s="182" t="s">
        <v>428</v>
      </c>
      <c r="F34" s="181">
        <v>0</v>
      </c>
      <c r="G34" s="181">
        <v>0</v>
      </c>
      <c r="H34" s="192" t="s">
        <v>428</v>
      </c>
      <c r="I34" s="191">
        <v>1</v>
      </c>
      <c r="J34" s="189">
        <v>0</v>
      </c>
      <c r="K34" s="190" t="s">
        <v>428</v>
      </c>
      <c r="L34" s="189">
        <v>55</v>
      </c>
      <c r="M34" s="189">
        <v>56</v>
      </c>
      <c r="N34" s="188" t="s">
        <v>490</v>
      </c>
      <c r="O34" s="183">
        <v>3</v>
      </c>
      <c r="P34" s="181">
        <v>7</v>
      </c>
      <c r="Q34" s="182" t="s">
        <v>439</v>
      </c>
      <c r="R34" s="181">
        <v>150</v>
      </c>
      <c r="S34" s="181">
        <v>127</v>
      </c>
      <c r="T34" s="180" t="s">
        <v>491</v>
      </c>
      <c r="U34" s="183">
        <v>7</v>
      </c>
      <c r="V34" s="181">
        <v>11</v>
      </c>
      <c r="W34" s="182" t="s">
        <v>482</v>
      </c>
      <c r="X34" s="181">
        <v>105</v>
      </c>
      <c r="Y34" s="181">
        <v>83</v>
      </c>
      <c r="Z34" s="180" t="s">
        <v>492</v>
      </c>
      <c r="AA34" s="183">
        <v>7</v>
      </c>
      <c r="AB34" s="181">
        <v>7</v>
      </c>
      <c r="AC34" s="182" t="s">
        <v>431</v>
      </c>
      <c r="AD34" s="181">
        <v>55</v>
      </c>
      <c r="AE34" s="181">
        <v>42</v>
      </c>
      <c r="AF34" s="180" t="s">
        <v>493</v>
      </c>
      <c r="AG34" s="187">
        <v>0</v>
      </c>
      <c r="AH34" s="185">
        <v>0</v>
      </c>
      <c r="AI34" s="186">
        <v>0</v>
      </c>
      <c r="AJ34" s="185">
        <v>0</v>
      </c>
      <c r="AK34" s="185">
        <v>0</v>
      </c>
      <c r="AL34" s="184">
        <v>0</v>
      </c>
      <c r="AM34" s="183">
        <v>1</v>
      </c>
      <c r="AN34" s="181">
        <v>4</v>
      </c>
      <c r="AO34" s="182" t="s">
        <v>438</v>
      </c>
      <c r="AP34" s="181">
        <v>14</v>
      </c>
      <c r="AQ34" s="181">
        <v>13</v>
      </c>
      <c r="AR34" s="180" t="s">
        <v>494</v>
      </c>
      <c r="AS34" s="183">
        <v>0</v>
      </c>
      <c r="AT34" s="181">
        <v>2</v>
      </c>
      <c r="AU34" s="182" t="s">
        <v>429</v>
      </c>
      <c r="AV34" s="181">
        <v>4</v>
      </c>
      <c r="AW34" s="181">
        <v>1</v>
      </c>
      <c r="AX34" s="180" t="s">
        <v>436</v>
      </c>
      <c r="AY34" s="183">
        <v>19</v>
      </c>
      <c r="AZ34" s="181">
        <v>31</v>
      </c>
      <c r="BA34" s="182" t="s">
        <v>495</v>
      </c>
      <c r="BB34" s="181">
        <v>383</v>
      </c>
      <c r="BC34" s="181">
        <v>322</v>
      </c>
      <c r="BD34" s="182" t="s">
        <v>496</v>
      </c>
      <c r="BE34" s="181">
        <v>402</v>
      </c>
      <c r="BF34" s="181">
        <v>353</v>
      </c>
      <c r="BG34" s="180" t="s">
        <v>497</v>
      </c>
    </row>
    <row r="35" spans="2:59" x14ac:dyDescent="0.2">
      <c r="B35" s="193" t="s">
        <v>47</v>
      </c>
      <c r="C35" s="183">
        <v>0</v>
      </c>
      <c r="D35" s="181">
        <v>0</v>
      </c>
      <c r="E35" s="182" t="s">
        <v>428</v>
      </c>
      <c r="F35" s="181">
        <v>0</v>
      </c>
      <c r="G35" s="181">
        <v>0</v>
      </c>
      <c r="H35" s="192" t="s">
        <v>428</v>
      </c>
      <c r="I35" s="191">
        <v>0</v>
      </c>
      <c r="J35" s="189">
        <v>0</v>
      </c>
      <c r="K35" s="190" t="s">
        <v>428</v>
      </c>
      <c r="L35" s="189">
        <v>0</v>
      </c>
      <c r="M35" s="189">
        <v>0</v>
      </c>
      <c r="N35" s="188" t="s">
        <v>428</v>
      </c>
      <c r="O35" s="183">
        <v>0</v>
      </c>
      <c r="P35" s="181">
        <v>0</v>
      </c>
      <c r="Q35" s="182" t="s">
        <v>428</v>
      </c>
      <c r="R35" s="181">
        <v>0</v>
      </c>
      <c r="S35" s="181">
        <v>0</v>
      </c>
      <c r="T35" s="180" t="s">
        <v>428</v>
      </c>
      <c r="U35" s="183">
        <v>0</v>
      </c>
      <c r="V35" s="181">
        <v>0</v>
      </c>
      <c r="W35" s="182" t="s">
        <v>428</v>
      </c>
      <c r="X35" s="181">
        <v>0</v>
      </c>
      <c r="Y35" s="181">
        <v>0</v>
      </c>
      <c r="Z35" s="180" t="s">
        <v>428</v>
      </c>
      <c r="AA35" s="183">
        <v>0</v>
      </c>
      <c r="AB35" s="181">
        <v>0</v>
      </c>
      <c r="AC35" s="182" t="s">
        <v>428</v>
      </c>
      <c r="AD35" s="181">
        <v>0</v>
      </c>
      <c r="AE35" s="181">
        <v>0</v>
      </c>
      <c r="AF35" s="180" t="s">
        <v>428</v>
      </c>
      <c r="AG35" s="187">
        <v>0</v>
      </c>
      <c r="AH35" s="185">
        <v>0</v>
      </c>
      <c r="AI35" s="186">
        <v>0</v>
      </c>
      <c r="AJ35" s="185">
        <v>0</v>
      </c>
      <c r="AK35" s="185">
        <v>0</v>
      </c>
      <c r="AL35" s="184">
        <v>0</v>
      </c>
      <c r="AM35" s="183">
        <v>0</v>
      </c>
      <c r="AN35" s="181">
        <v>0</v>
      </c>
      <c r="AO35" s="182" t="s">
        <v>428</v>
      </c>
      <c r="AP35" s="181">
        <v>0</v>
      </c>
      <c r="AQ35" s="181">
        <v>0</v>
      </c>
      <c r="AR35" s="180" t="s">
        <v>428</v>
      </c>
      <c r="AS35" s="183">
        <v>0</v>
      </c>
      <c r="AT35" s="181">
        <v>0</v>
      </c>
      <c r="AU35" s="182" t="s">
        <v>428</v>
      </c>
      <c r="AV35" s="181">
        <v>0</v>
      </c>
      <c r="AW35" s="181">
        <v>0</v>
      </c>
      <c r="AX35" s="180" t="s">
        <v>428</v>
      </c>
      <c r="AY35" s="183">
        <v>0</v>
      </c>
      <c r="AZ35" s="181">
        <v>0</v>
      </c>
      <c r="BA35" s="182" t="s">
        <v>428</v>
      </c>
      <c r="BB35" s="181">
        <v>0</v>
      </c>
      <c r="BC35" s="181">
        <v>0</v>
      </c>
      <c r="BD35" s="182" t="s">
        <v>428</v>
      </c>
      <c r="BE35" s="181">
        <v>0</v>
      </c>
      <c r="BF35" s="181">
        <v>0</v>
      </c>
      <c r="BG35" s="180" t="s">
        <v>428</v>
      </c>
    </row>
    <row r="36" spans="2:59" x14ac:dyDescent="0.2">
      <c r="B36" s="193" t="s">
        <v>48</v>
      </c>
      <c r="C36" s="183">
        <v>0</v>
      </c>
      <c r="D36" s="181">
        <v>1</v>
      </c>
      <c r="E36" s="182" t="s">
        <v>429</v>
      </c>
      <c r="F36" s="181">
        <v>0</v>
      </c>
      <c r="G36" s="181">
        <v>1</v>
      </c>
      <c r="H36" s="192" t="s">
        <v>429</v>
      </c>
      <c r="I36" s="191">
        <v>6</v>
      </c>
      <c r="J36" s="189">
        <v>9</v>
      </c>
      <c r="K36" s="190" t="s">
        <v>443</v>
      </c>
      <c r="L36" s="189">
        <v>4</v>
      </c>
      <c r="M36" s="189">
        <v>8</v>
      </c>
      <c r="N36" s="188" t="s">
        <v>430</v>
      </c>
      <c r="O36" s="183">
        <v>9</v>
      </c>
      <c r="P36" s="181">
        <v>16</v>
      </c>
      <c r="Q36" s="182" t="s">
        <v>498</v>
      </c>
      <c r="R36" s="181">
        <v>32</v>
      </c>
      <c r="S36" s="181">
        <v>43</v>
      </c>
      <c r="T36" s="180" t="s">
        <v>499</v>
      </c>
      <c r="U36" s="183">
        <v>19</v>
      </c>
      <c r="V36" s="181">
        <v>22</v>
      </c>
      <c r="W36" s="182" t="s">
        <v>484</v>
      </c>
      <c r="X36" s="181">
        <v>40</v>
      </c>
      <c r="Y36" s="181">
        <v>52</v>
      </c>
      <c r="Z36" s="180" t="s">
        <v>500</v>
      </c>
      <c r="AA36" s="183">
        <v>5</v>
      </c>
      <c r="AB36" s="181">
        <v>9</v>
      </c>
      <c r="AC36" s="182" t="s">
        <v>501</v>
      </c>
      <c r="AD36" s="181">
        <v>13</v>
      </c>
      <c r="AE36" s="181">
        <v>40</v>
      </c>
      <c r="AF36" s="180" t="s">
        <v>502</v>
      </c>
      <c r="AG36" s="187">
        <v>0</v>
      </c>
      <c r="AH36" s="185">
        <v>0</v>
      </c>
      <c r="AI36" s="186">
        <v>0</v>
      </c>
      <c r="AJ36" s="185">
        <v>0</v>
      </c>
      <c r="AK36" s="185">
        <v>0</v>
      </c>
      <c r="AL36" s="184">
        <v>0</v>
      </c>
      <c r="AM36" s="183">
        <v>1</v>
      </c>
      <c r="AN36" s="181">
        <v>2</v>
      </c>
      <c r="AO36" s="182" t="s">
        <v>430</v>
      </c>
      <c r="AP36" s="181">
        <v>7</v>
      </c>
      <c r="AQ36" s="181">
        <v>5</v>
      </c>
      <c r="AR36" s="180" t="s">
        <v>476</v>
      </c>
      <c r="AS36" s="183">
        <v>1</v>
      </c>
      <c r="AT36" s="181">
        <v>1</v>
      </c>
      <c r="AU36" s="182" t="s">
        <v>431</v>
      </c>
      <c r="AV36" s="181">
        <v>2</v>
      </c>
      <c r="AW36" s="181">
        <v>2</v>
      </c>
      <c r="AX36" s="180" t="s">
        <v>431</v>
      </c>
      <c r="AY36" s="183">
        <v>41</v>
      </c>
      <c r="AZ36" s="181">
        <v>60</v>
      </c>
      <c r="BA36" s="182" t="s">
        <v>503</v>
      </c>
      <c r="BB36" s="181">
        <v>98</v>
      </c>
      <c r="BC36" s="181">
        <v>151</v>
      </c>
      <c r="BD36" s="182" t="s">
        <v>504</v>
      </c>
      <c r="BE36" s="181">
        <v>139</v>
      </c>
      <c r="BF36" s="181">
        <v>211</v>
      </c>
      <c r="BG36" s="180" t="s">
        <v>505</v>
      </c>
    </row>
    <row r="37" spans="2:59" x14ac:dyDescent="0.2">
      <c r="B37" s="193" t="s">
        <v>49</v>
      </c>
      <c r="C37" s="183">
        <v>0</v>
      </c>
      <c r="D37" s="181">
        <v>0</v>
      </c>
      <c r="E37" s="182" t="s">
        <v>428</v>
      </c>
      <c r="F37" s="181">
        <v>0</v>
      </c>
      <c r="G37" s="181">
        <v>0</v>
      </c>
      <c r="H37" s="192" t="s">
        <v>428</v>
      </c>
      <c r="I37" s="191">
        <v>0</v>
      </c>
      <c r="J37" s="189">
        <v>1</v>
      </c>
      <c r="K37" s="190" t="s">
        <v>429</v>
      </c>
      <c r="L37" s="189">
        <v>0</v>
      </c>
      <c r="M37" s="189">
        <v>0</v>
      </c>
      <c r="N37" s="188" t="s">
        <v>428</v>
      </c>
      <c r="O37" s="183">
        <v>3</v>
      </c>
      <c r="P37" s="181">
        <v>3</v>
      </c>
      <c r="Q37" s="182" t="s">
        <v>431</v>
      </c>
      <c r="R37" s="181">
        <v>1</v>
      </c>
      <c r="S37" s="181">
        <v>0</v>
      </c>
      <c r="T37" s="180" t="s">
        <v>428</v>
      </c>
      <c r="U37" s="183">
        <v>2</v>
      </c>
      <c r="V37" s="181">
        <v>3</v>
      </c>
      <c r="W37" s="182" t="s">
        <v>443</v>
      </c>
      <c r="X37" s="181">
        <v>0</v>
      </c>
      <c r="Y37" s="181">
        <v>0</v>
      </c>
      <c r="Z37" s="180" t="s">
        <v>428</v>
      </c>
      <c r="AA37" s="183">
        <v>0</v>
      </c>
      <c r="AB37" s="181">
        <v>0</v>
      </c>
      <c r="AC37" s="182" t="s">
        <v>428</v>
      </c>
      <c r="AD37" s="181">
        <v>0</v>
      </c>
      <c r="AE37" s="181">
        <v>1</v>
      </c>
      <c r="AF37" s="180" t="s">
        <v>429</v>
      </c>
      <c r="AG37" s="187">
        <v>0</v>
      </c>
      <c r="AH37" s="185">
        <v>0</v>
      </c>
      <c r="AI37" s="186">
        <v>0</v>
      </c>
      <c r="AJ37" s="185">
        <v>0</v>
      </c>
      <c r="AK37" s="185">
        <v>0</v>
      </c>
      <c r="AL37" s="184">
        <v>0</v>
      </c>
      <c r="AM37" s="183">
        <v>1</v>
      </c>
      <c r="AN37" s="181">
        <v>0</v>
      </c>
      <c r="AO37" s="182" t="s">
        <v>428</v>
      </c>
      <c r="AP37" s="181">
        <v>2</v>
      </c>
      <c r="AQ37" s="181">
        <v>0</v>
      </c>
      <c r="AR37" s="180" t="s">
        <v>428</v>
      </c>
      <c r="AS37" s="183">
        <v>2</v>
      </c>
      <c r="AT37" s="181">
        <v>0</v>
      </c>
      <c r="AU37" s="182" t="s">
        <v>428</v>
      </c>
      <c r="AV37" s="181">
        <v>0</v>
      </c>
      <c r="AW37" s="181">
        <v>0</v>
      </c>
      <c r="AX37" s="180" t="s">
        <v>428</v>
      </c>
      <c r="AY37" s="183">
        <v>8</v>
      </c>
      <c r="AZ37" s="181">
        <v>7</v>
      </c>
      <c r="BA37" s="182" t="s">
        <v>506</v>
      </c>
      <c r="BB37" s="181">
        <v>3</v>
      </c>
      <c r="BC37" s="181">
        <v>1</v>
      </c>
      <c r="BD37" s="182" t="s">
        <v>453</v>
      </c>
      <c r="BE37" s="181">
        <v>11</v>
      </c>
      <c r="BF37" s="181">
        <v>8</v>
      </c>
      <c r="BG37" s="180" t="s">
        <v>507</v>
      </c>
    </row>
    <row r="38" spans="2:59" x14ac:dyDescent="0.2">
      <c r="B38" s="193" t="s">
        <v>50</v>
      </c>
      <c r="C38" s="183">
        <v>0</v>
      </c>
      <c r="D38" s="181">
        <v>0</v>
      </c>
      <c r="E38" s="182" t="s">
        <v>428</v>
      </c>
      <c r="F38" s="181">
        <v>0</v>
      </c>
      <c r="G38" s="181">
        <v>0</v>
      </c>
      <c r="H38" s="192" t="s">
        <v>428</v>
      </c>
      <c r="I38" s="191">
        <v>2</v>
      </c>
      <c r="J38" s="189">
        <v>0</v>
      </c>
      <c r="K38" s="190" t="s">
        <v>428</v>
      </c>
      <c r="L38" s="189">
        <v>0</v>
      </c>
      <c r="M38" s="189">
        <v>0</v>
      </c>
      <c r="N38" s="188" t="s">
        <v>428</v>
      </c>
      <c r="O38" s="183">
        <v>0</v>
      </c>
      <c r="P38" s="181">
        <v>1</v>
      </c>
      <c r="Q38" s="182" t="s">
        <v>429</v>
      </c>
      <c r="R38" s="181">
        <v>1</v>
      </c>
      <c r="S38" s="181">
        <v>0</v>
      </c>
      <c r="T38" s="180" t="s">
        <v>428</v>
      </c>
      <c r="U38" s="183">
        <v>1</v>
      </c>
      <c r="V38" s="181">
        <v>0</v>
      </c>
      <c r="W38" s="182" t="s">
        <v>428</v>
      </c>
      <c r="X38" s="181">
        <v>0</v>
      </c>
      <c r="Y38" s="181">
        <v>0</v>
      </c>
      <c r="Z38" s="180" t="s">
        <v>428</v>
      </c>
      <c r="AA38" s="183">
        <v>0</v>
      </c>
      <c r="AB38" s="181">
        <v>0</v>
      </c>
      <c r="AC38" s="182" t="s">
        <v>428</v>
      </c>
      <c r="AD38" s="181">
        <v>0</v>
      </c>
      <c r="AE38" s="181">
        <v>0</v>
      </c>
      <c r="AF38" s="180" t="s">
        <v>428</v>
      </c>
      <c r="AG38" s="187">
        <v>0</v>
      </c>
      <c r="AH38" s="185">
        <v>0</v>
      </c>
      <c r="AI38" s="186">
        <v>0</v>
      </c>
      <c r="AJ38" s="185">
        <v>0</v>
      </c>
      <c r="AK38" s="185">
        <v>0</v>
      </c>
      <c r="AL38" s="184">
        <v>0</v>
      </c>
      <c r="AM38" s="183">
        <v>0</v>
      </c>
      <c r="AN38" s="181">
        <v>0</v>
      </c>
      <c r="AO38" s="182" t="s">
        <v>428</v>
      </c>
      <c r="AP38" s="181">
        <v>0</v>
      </c>
      <c r="AQ38" s="181">
        <v>0</v>
      </c>
      <c r="AR38" s="180" t="s">
        <v>428</v>
      </c>
      <c r="AS38" s="183">
        <v>0</v>
      </c>
      <c r="AT38" s="181">
        <v>0</v>
      </c>
      <c r="AU38" s="182" t="s">
        <v>428</v>
      </c>
      <c r="AV38" s="181">
        <v>0</v>
      </c>
      <c r="AW38" s="181">
        <v>0</v>
      </c>
      <c r="AX38" s="180" t="s">
        <v>428</v>
      </c>
      <c r="AY38" s="183">
        <v>3</v>
      </c>
      <c r="AZ38" s="181">
        <v>1</v>
      </c>
      <c r="BA38" s="182" t="s">
        <v>453</v>
      </c>
      <c r="BB38" s="181">
        <v>1</v>
      </c>
      <c r="BC38" s="181">
        <v>0</v>
      </c>
      <c r="BD38" s="182" t="s">
        <v>428</v>
      </c>
      <c r="BE38" s="181">
        <v>4</v>
      </c>
      <c r="BF38" s="181">
        <v>1</v>
      </c>
      <c r="BG38" s="180" t="s">
        <v>436</v>
      </c>
    </row>
    <row r="39" spans="2:59" x14ac:dyDescent="0.2">
      <c r="B39" s="193" t="s">
        <v>51</v>
      </c>
      <c r="C39" s="183">
        <v>0</v>
      </c>
      <c r="D39" s="181">
        <v>0</v>
      </c>
      <c r="E39" s="182" t="s">
        <v>428</v>
      </c>
      <c r="F39" s="181">
        <v>0</v>
      </c>
      <c r="G39" s="181">
        <v>0</v>
      </c>
      <c r="H39" s="192" t="s">
        <v>428</v>
      </c>
      <c r="I39" s="191">
        <v>0</v>
      </c>
      <c r="J39" s="189">
        <v>0</v>
      </c>
      <c r="K39" s="190" t="s">
        <v>428</v>
      </c>
      <c r="L39" s="189">
        <v>0</v>
      </c>
      <c r="M39" s="189">
        <v>0</v>
      </c>
      <c r="N39" s="188" t="s">
        <v>428</v>
      </c>
      <c r="O39" s="183">
        <v>3</v>
      </c>
      <c r="P39" s="181">
        <v>2</v>
      </c>
      <c r="Q39" s="182" t="s">
        <v>452</v>
      </c>
      <c r="R39" s="181">
        <v>0</v>
      </c>
      <c r="S39" s="181">
        <v>0</v>
      </c>
      <c r="T39" s="180" t="s">
        <v>428</v>
      </c>
      <c r="U39" s="183">
        <v>4</v>
      </c>
      <c r="V39" s="181">
        <v>7</v>
      </c>
      <c r="W39" s="182" t="s">
        <v>440</v>
      </c>
      <c r="X39" s="181">
        <v>0</v>
      </c>
      <c r="Y39" s="181">
        <v>0</v>
      </c>
      <c r="Z39" s="180" t="s">
        <v>428</v>
      </c>
      <c r="AA39" s="183">
        <v>1</v>
      </c>
      <c r="AB39" s="181">
        <v>2</v>
      </c>
      <c r="AC39" s="182" t="s">
        <v>430</v>
      </c>
      <c r="AD39" s="181">
        <v>0</v>
      </c>
      <c r="AE39" s="181">
        <v>0</v>
      </c>
      <c r="AF39" s="180" t="s">
        <v>428</v>
      </c>
      <c r="AG39" s="187">
        <v>0</v>
      </c>
      <c r="AH39" s="185">
        <v>0</v>
      </c>
      <c r="AI39" s="186">
        <v>0</v>
      </c>
      <c r="AJ39" s="185">
        <v>0</v>
      </c>
      <c r="AK39" s="185">
        <v>0</v>
      </c>
      <c r="AL39" s="184">
        <v>0</v>
      </c>
      <c r="AM39" s="183">
        <v>0</v>
      </c>
      <c r="AN39" s="181">
        <v>0</v>
      </c>
      <c r="AO39" s="182" t="s">
        <v>428</v>
      </c>
      <c r="AP39" s="181">
        <v>0</v>
      </c>
      <c r="AQ39" s="181">
        <v>0</v>
      </c>
      <c r="AR39" s="180" t="s">
        <v>428</v>
      </c>
      <c r="AS39" s="183">
        <v>2</v>
      </c>
      <c r="AT39" s="181">
        <v>0</v>
      </c>
      <c r="AU39" s="182" t="s">
        <v>428</v>
      </c>
      <c r="AV39" s="181">
        <v>0</v>
      </c>
      <c r="AW39" s="181">
        <v>0</v>
      </c>
      <c r="AX39" s="180" t="s">
        <v>428</v>
      </c>
      <c r="AY39" s="183">
        <v>10</v>
      </c>
      <c r="AZ39" s="181">
        <v>11</v>
      </c>
      <c r="BA39" s="182" t="s">
        <v>508</v>
      </c>
      <c r="BB39" s="181">
        <v>0</v>
      </c>
      <c r="BC39" s="181">
        <v>0</v>
      </c>
      <c r="BD39" s="182" t="s">
        <v>428</v>
      </c>
      <c r="BE39" s="181">
        <v>10</v>
      </c>
      <c r="BF39" s="181">
        <v>11</v>
      </c>
      <c r="BG39" s="180" t="s">
        <v>508</v>
      </c>
    </row>
    <row r="40" spans="2:59" x14ac:dyDescent="0.2">
      <c r="B40" s="193" t="s">
        <v>52</v>
      </c>
      <c r="C40" s="183">
        <v>0</v>
      </c>
      <c r="D40" s="181">
        <v>0</v>
      </c>
      <c r="E40" s="182" t="s">
        <v>428</v>
      </c>
      <c r="F40" s="181">
        <v>0</v>
      </c>
      <c r="G40" s="181">
        <v>0</v>
      </c>
      <c r="H40" s="192" t="s">
        <v>428</v>
      </c>
      <c r="I40" s="191">
        <v>0</v>
      </c>
      <c r="J40" s="189">
        <v>0</v>
      </c>
      <c r="K40" s="190" t="s">
        <v>428</v>
      </c>
      <c r="L40" s="189">
        <v>1</v>
      </c>
      <c r="M40" s="189">
        <v>3</v>
      </c>
      <c r="N40" s="188" t="s">
        <v>470</v>
      </c>
      <c r="O40" s="183">
        <v>0</v>
      </c>
      <c r="P40" s="181">
        <v>0</v>
      </c>
      <c r="Q40" s="182" t="s">
        <v>428</v>
      </c>
      <c r="R40" s="181">
        <v>1</v>
      </c>
      <c r="S40" s="181">
        <v>2</v>
      </c>
      <c r="T40" s="180" t="s">
        <v>430</v>
      </c>
      <c r="U40" s="183">
        <v>0</v>
      </c>
      <c r="V40" s="181">
        <v>0</v>
      </c>
      <c r="W40" s="182" t="s">
        <v>428</v>
      </c>
      <c r="X40" s="181">
        <v>3</v>
      </c>
      <c r="Y40" s="181">
        <v>3</v>
      </c>
      <c r="Z40" s="180" t="s">
        <v>431</v>
      </c>
      <c r="AA40" s="183">
        <v>0</v>
      </c>
      <c r="AB40" s="181">
        <v>0</v>
      </c>
      <c r="AC40" s="182" t="s">
        <v>428</v>
      </c>
      <c r="AD40" s="181">
        <v>2</v>
      </c>
      <c r="AE40" s="181">
        <v>2</v>
      </c>
      <c r="AF40" s="180" t="s">
        <v>431</v>
      </c>
      <c r="AG40" s="187">
        <v>0</v>
      </c>
      <c r="AH40" s="185">
        <v>0</v>
      </c>
      <c r="AI40" s="186">
        <v>0</v>
      </c>
      <c r="AJ40" s="185">
        <v>0</v>
      </c>
      <c r="AK40" s="185">
        <v>0</v>
      </c>
      <c r="AL40" s="184">
        <v>0</v>
      </c>
      <c r="AM40" s="183">
        <v>2</v>
      </c>
      <c r="AN40" s="181">
        <v>0</v>
      </c>
      <c r="AO40" s="182" t="s">
        <v>428</v>
      </c>
      <c r="AP40" s="181">
        <v>0</v>
      </c>
      <c r="AQ40" s="181">
        <v>1</v>
      </c>
      <c r="AR40" s="180" t="s">
        <v>429</v>
      </c>
      <c r="AS40" s="183">
        <v>0</v>
      </c>
      <c r="AT40" s="181">
        <v>0</v>
      </c>
      <c r="AU40" s="182" t="s">
        <v>428</v>
      </c>
      <c r="AV40" s="181">
        <v>0</v>
      </c>
      <c r="AW40" s="181">
        <v>0</v>
      </c>
      <c r="AX40" s="180" t="s">
        <v>428</v>
      </c>
      <c r="AY40" s="183">
        <v>2</v>
      </c>
      <c r="AZ40" s="181">
        <v>0</v>
      </c>
      <c r="BA40" s="182" t="s">
        <v>428</v>
      </c>
      <c r="BB40" s="181">
        <v>7</v>
      </c>
      <c r="BC40" s="181">
        <v>11</v>
      </c>
      <c r="BD40" s="182" t="s">
        <v>482</v>
      </c>
      <c r="BE40" s="181">
        <v>9</v>
      </c>
      <c r="BF40" s="181">
        <v>11</v>
      </c>
      <c r="BG40" s="180" t="s">
        <v>509</v>
      </c>
    </row>
    <row r="41" spans="2:59" x14ac:dyDescent="0.2">
      <c r="B41" s="193" t="s">
        <v>53</v>
      </c>
      <c r="C41" s="183">
        <v>0</v>
      </c>
      <c r="D41" s="181">
        <v>0</v>
      </c>
      <c r="E41" s="182" t="s">
        <v>428</v>
      </c>
      <c r="F41" s="181">
        <v>0</v>
      </c>
      <c r="G41" s="181">
        <v>0</v>
      </c>
      <c r="H41" s="192" t="s">
        <v>428</v>
      </c>
      <c r="I41" s="191">
        <v>0</v>
      </c>
      <c r="J41" s="189">
        <v>0</v>
      </c>
      <c r="K41" s="190" t="s">
        <v>428</v>
      </c>
      <c r="L41" s="189">
        <v>0</v>
      </c>
      <c r="M41" s="189">
        <v>0</v>
      </c>
      <c r="N41" s="188" t="s">
        <v>428</v>
      </c>
      <c r="O41" s="183">
        <v>0</v>
      </c>
      <c r="P41" s="181">
        <v>0</v>
      </c>
      <c r="Q41" s="182" t="s">
        <v>428</v>
      </c>
      <c r="R41" s="181">
        <v>0</v>
      </c>
      <c r="S41" s="181">
        <v>0</v>
      </c>
      <c r="T41" s="180" t="s">
        <v>428</v>
      </c>
      <c r="U41" s="183">
        <v>0</v>
      </c>
      <c r="V41" s="181">
        <v>2</v>
      </c>
      <c r="W41" s="182" t="s">
        <v>429</v>
      </c>
      <c r="X41" s="181">
        <v>2</v>
      </c>
      <c r="Y41" s="181">
        <v>1</v>
      </c>
      <c r="Z41" s="180" t="s">
        <v>444</v>
      </c>
      <c r="AA41" s="183">
        <v>1</v>
      </c>
      <c r="AB41" s="181">
        <v>2</v>
      </c>
      <c r="AC41" s="182" t="s">
        <v>430</v>
      </c>
      <c r="AD41" s="181">
        <v>1</v>
      </c>
      <c r="AE41" s="181">
        <v>0</v>
      </c>
      <c r="AF41" s="180" t="s">
        <v>428</v>
      </c>
      <c r="AG41" s="187">
        <v>0</v>
      </c>
      <c r="AH41" s="185">
        <v>0</v>
      </c>
      <c r="AI41" s="186">
        <v>0</v>
      </c>
      <c r="AJ41" s="185">
        <v>0</v>
      </c>
      <c r="AK41" s="185">
        <v>0</v>
      </c>
      <c r="AL41" s="184">
        <v>0</v>
      </c>
      <c r="AM41" s="183">
        <v>0</v>
      </c>
      <c r="AN41" s="181">
        <v>0</v>
      </c>
      <c r="AO41" s="182" t="s">
        <v>428</v>
      </c>
      <c r="AP41" s="181">
        <v>0</v>
      </c>
      <c r="AQ41" s="181">
        <v>0</v>
      </c>
      <c r="AR41" s="180" t="s">
        <v>428</v>
      </c>
      <c r="AS41" s="183">
        <v>0</v>
      </c>
      <c r="AT41" s="181">
        <v>0</v>
      </c>
      <c r="AU41" s="182" t="s">
        <v>428</v>
      </c>
      <c r="AV41" s="181">
        <v>0</v>
      </c>
      <c r="AW41" s="181">
        <v>1</v>
      </c>
      <c r="AX41" s="180" t="s">
        <v>429</v>
      </c>
      <c r="AY41" s="183">
        <v>1</v>
      </c>
      <c r="AZ41" s="181">
        <v>4</v>
      </c>
      <c r="BA41" s="182" t="s">
        <v>438</v>
      </c>
      <c r="BB41" s="181">
        <v>3</v>
      </c>
      <c r="BC41" s="181">
        <v>2</v>
      </c>
      <c r="BD41" s="182" t="s">
        <v>452</v>
      </c>
      <c r="BE41" s="181">
        <v>4</v>
      </c>
      <c r="BF41" s="181">
        <v>6</v>
      </c>
      <c r="BG41" s="180" t="s">
        <v>443</v>
      </c>
    </row>
    <row r="42" spans="2:59" x14ac:dyDescent="0.2">
      <c r="B42" s="193" t="s">
        <v>54</v>
      </c>
      <c r="C42" s="183">
        <v>0</v>
      </c>
      <c r="D42" s="181">
        <v>0</v>
      </c>
      <c r="E42" s="182" t="s">
        <v>428</v>
      </c>
      <c r="F42" s="181">
        <v>0</v>
      </c>
      <c r="G42" s="181">
        <v>0</v>
      </c>
      <c r="H42" s="192" t="s">
        <v>428</v>
      </c>
      <c r="I42" s="191">
        <v>0</v>
      </c>
      <c r="J42" s="189">
        <v>1</v>
      </c>
      <c r="K42" s="190" t="s">
        <v>429</v>
      </c>
      <c r="L42" s="189">
        <v>0</v>
      </c>
      <c r="M42" s="189">
        <v>0</v>
      </c>
      <c r="N42" s="188" t="s">
        <v>428</v>
      </c>
      <c r="O42" s="183">
        <v>0</v>
      </c>
      <c r="P42" s="181">
        <v>0</v>
      </c>
      <c r="Q42" s="182" t="s">
        <v>428</v>
      </c>
      <c r="R42" s="181">
        <v>0</v>
      </c>
      <c r="S42" s="181">
        <v>0</v>
      </c>
      <c r="T42" s="180" t="s">
        <v>428</v>
      </c>
      <c r="U42" s="183">
        <v>1</v>
      </c>
      <c r="V42" s="181">
        <v>0</v>
      </c>
      <c r="W42" s="182" t="s">
        <v>428</v>
      </c>
      <c r="X42" s="181">
        <v>0</v>
      </c>
      <c r="Y42" s="181">
        <v>0</v>
      </c>
      <c r="Z42" s="180" t="s">
        <v>428</v>
      </c>
      <c r="AA42" s="183">
        <v>0</v>
      </c>
      <c r="AB42" s="181">
        <v>0</v>
      </c>
      <c r="AC42" s="182" t="s">
        <v>428</v>
      </c>
      <c r="AD42" s="181">
        <v>0</v>
      </c>
      <c r="AE42" s="181">
        <v>0</v>
      </c>
      <c r="AF42" s="180" t="s">
        <v>428</v>
      </c>
      <c r="AG42" s="187">
        <v>0</v>
      </c>
      <c r="AH42" s="185">
        <v>0</v>
      </c>
      <c r="AI42" s="186">
        <v>0</v>
      </c>
      <c r="AJ42" s="185">
        <v>0</v>
      </c>
      <c r="AK42" s="185">
        <v>0</v>
      </c>
      <c r="AL42" s="184">
        <v>0</v>
      </c>
      <c r="AM42" s="183">
        <v>0</v>
      </c>
      <c r="AN42" s="181">
        <v>0</v>
      </c>
      <c r="AO42" s="182" t="s">
        <v>428</v>
      </c>
      <c r="AP42" s="181">
        <v>0</v>
      </c>
      <c r="AQ42" s="181">
        <v>0</v>
      </c>
      <c r="AR42" s="180" t="s">
        <v>428</v>
      </c>
      <c r="AS42" s="183">
        <v>0</v>
      </c>
      <c r="AT42" s="181">
        <v>0</v>
      </c>
      <c r="AU42" s="182" t="s">
        <v>428</v>
      </c>
      <c r="AV42" s="181">
        <v>0</v>
      </c>
      <c r="AW42" s="181">
        <v>0</v>
      </c>
      <c r="AX42" s="180" t="s">
        <v>428</v>
      </c>
      <c r="AY42" s="183">
        <v>1</v>
      </c>
      <c r="AZ42" s="181">
        <v>1</v>
      </c>
      <c r="BA42" s="182" t="s">
        <v>431</v>
      </c>
      <c r="BB42" s="181">
        <v>0</v>
      </c>
      <c r="BC42" s="181">
        <v>0</v>
      </c>
      <c r="BD42" s="182" t="s">
        <v>428</v>
      </c>
      <c r="BE42" s="181">
        <v>1</v>
      </c>
      <c r="BF42" s="181">
        <v>1</v>
      </c>
      <c r="BG42" s="180" t="s">
        <v>431</v>
      </c>
    </row>
    <row r="43" spans="2:59" x14ac:dyDescent="0.2">
      <c r="B43" s="193" t="s">
        <v>55</v>
      </c>
      <c r="C43" s="183">
        <v>0</v>
      </c>
      <c r="D43" s="181">
        <v>0</v>
      </c>
      <c r="E43" s="182" t="s">
        <v>428</v>
      </c>
      <c r="F43" s="181">
        <v>0</v>
      </c>
      <c r="G43" s="181">
        <v>0</v>
      </c>
      <c r="H43" s="192" t="s">
        <v>428</v>
      </c>
      <c r="I43" s="191">
        <v>0</v>
      </c>
      <c r="J43" s="189">
        <v>0</v>
      </c>
      <c r="K43" s="190" t="s">
        <v>428</v>
      </c>
      <c r="L43" s="189">
        <v>0</v>
      </c>
      <c r="M43" s="189">
        <v>1</v>
      </c>
      <c r="N43" s="188" t="s">
        <v>429</v>
      </c>
      <c r="O43" s="183">
        <v>2</v>
      </c>
      <c r="P43" s="181">
        <v>3</v>
      </c>
      <c r="Q43" s="182" t="s">
        <v>443</v>
      </c>
      <c r="R43" s="181">
        <v>0</v>
      </c>
      <c r="S43" s="181">
        <v>0</v>
      </c>
      <c r="T43" s="180" t="s">
        <v>428</v>
      </c>
      <c r="U43" s="183">
        <v>2</v>
      </c>
      <c r="V43" s="181">
        <v>1</v>
      </c>
      <c r="W43" s="182" t="s">
        <v>444</v>
      </c>
      <c r="X43" s="181">
        <v>1</v>
      </c>
      <c r="Y43" s="181">
        <v>1</v>
      </c>
      <c r="Z43" s="180" t="s">
        <v>431</v>
      </c>
      <c r="AA43" s="183">
        <v>0</v>
      </c>
      <c r="AB43" s="181">
        <v>2</v>
      </c>
      <c r="AC43" s="182" t="s">
        <v>429</v>
      </c>
      <c r="AD43" s="181">
        <v>0</v>
      </c>
      <c r="AE43" s="181">
        <v>1</v>
      </c>
      <c r="AF43" s="180" t="s">
        <v>429</v>
      </c>
      <c r="AG43" s="187">
        <v>0</v>
      </c>
      <c r="AH43" s="185">
        <v>0</v>
      </c>
      <c r="AI43" s="186">
        <v>0</v>
      </c>
      <c r="AJ43" s="185">
        <v>0</v>
      </c>
      <c r="AK43" s="185">
        <v>0</v>
      </c>
      <c r="AL43" s="184">
        <v>0</v>
      </c>
      <c r="AM43" s="183">
        <v>1</v>
      </c>
      <c r="AN43" s="181">
        <v>0</v>
      </c>
      <c r="AO43" s="182" t="s">
        <v>428</v>
      </c>
      <c r="AP43" s="181">
        <v>0</v>
      </c>
      <c r="AQ43" s="181">
        <v>0</v>
      </c>
      <c r="AR43" s="180" t="s">
        <v>428</v>
      </c>
      <c r="AS43" s="183">
        <v>0</v>
      </c>
      <c r="AT43" s="181">
        <v>0</v>
      </c>
      <c r="AU43" s="182" t="s">
        <v>428</v>
      </c>
      <c r="AV43" s="181">
        <v>0</v>
      </c>
      <c r="AW43" s="181">
        <v>0</v>
      </c>
      <c r="AX43" s="180" t="s">
        <v>428</v>
      </c>
      <c r="AY43" s="183">
        <v>5</v>
      </c>
      <c r="AZ43" s="181">
        <v>6</v>
      </c>
      <c r="BA43" s="182" t="s">
        <v>510</v>
      </c>
      <c r="BB43" s="181">
        <v>1</v>
      </c>
      <c r="BC43" s="181">
        <v>3</v>
      </c>
      <c r="BD43" s="182" t="s">
        <v>470</v>
      </c>
      <c r="BE43" s="181">
        <v>6</v>
      </c>
      <c r="BF43" s="181">
        <v>9</v>
      </c>
      <c r="BG43" s="180" t="s">
        <v>443</v>
      </c>
    </row>
    <row r="44" spans="2:59" x14ac:dyDescent="0.2">
      <c r="B44" s="193" t="s">
        <v>56</v>
      </c>
      <c r="C44" s="183">
        <v>0</v>
      </c>
      <c r="D44" s="181">
        <v>0</v>
      </c>
      <c r="E44" s="182" t="s">
        <v>428</v>
      </c>
      <c r="F44" s="181">
        <v>0</v>
      </c>
      <c r="G44" s="181">
        <v>0</v>
      </c>
      <c r="H44" s="192" t="s">
        <v>428</v>
      </c>
      <c r="I44" s="191">
        <v>0</v>
      </c>
      <c r="J44" s="189">
        <v>0</v>
      </c>
      <c r="K44" s="190" t="s">
        <v>428</v>
      </c>
      <c r="L44" s="189">
        <v>0</v>
      </c>
      <c r="M44" s="189">
        <v>0</v>
      </c>
      <c r="N44" s="188" t="s">
        <v>428</v>
      </c>
      <c r="O44" s="183">
        <v>1</v>
      </c>
      <c r="P44" s="181">
        <v>0</v>
      </c>
      <c r="Q44" s="182" t="s">
        <v>428</v>
      </c>
      <c r="R44" s="181">
        <v>0</v>
      </c>
      <c r="S44" s="181">
        <v>0</v>
      </c>
      <c r="T44" s="180" t="s">
        <v>428</v>
      </c>
      <c r="U44" s="183">
        <v>1</v>
      </c>
      <c r="V44" s="181">
        <v>0</v>
      </c>
      <c r="W44" s="182" t="s">
        <v>428</v>
      </c>
      <c r="X44" s="181">
        <v>0</v>
      </c>
      <c r="Y44" s="181">
        <v>0</v>
      </c>
      <c r="Z44" s="180" t="s">
        <v>428</v>
      </c>
      <c r="AA44" s="183">
        <v>0</v>
      </c>
      <c r="AB44" s="181">
        <v>0</v>
      </c>
      <c r="AC44" s="182" t="s">
        <v>428</v>
      </c>
      <c r="AD44" s="181">
        <v>0</v>
      </c>
      <c r="AE44" s="181">
        <v>0</v>
      </c>
      <c r="AF44" s="180" t="s">
        <v>428</v>
      </c>
      <c r="AG44" s="187">
        <v>0</v>
      </c>
      <c r="AH44" s="185">
        <v>0</v>
      </c>
      <c r="AI44" s="186">
        <v>0</v>
      </c>
      <c r="AJ44" s="185">
        <v>0</v>
      </c>
      <c r="AK44" s="185">
        <v>0</v>
      </c>
      <c r="AL44" s="184">
        <v>0</v>
      </c>
      <c r="AM44" s="183">
        <v>0</v>
      </c>
      <c r="AN44" s="181">
        <v>0</v>
      </c>
      <c r="AO44" s="182" t="s">
        <v>428</v>
      </c>
      <c r="AP44" s="181">
        <v>0</v>
      </c>
      <c r="AQ44" s="181">
        <v>0</v>
      </c>
      <c r="AR44" s="180" t="s">
        <v>428</v>
      </c>
      <c r="AS44" s="183">
        <v>0</v>
      </c>
      <c r="AT44" s="181">
        <v>0</v>
      </c>
      <c r="AU44" s="182" t="s">
        <v>428</v>
      </c>
      <c r="AV44" s="181">
        <v>0</v>
      </c>
      <c r="AW44" s="181">
        <v>0</v>
      </c>
      <c r="AX44" s="180" t="s">
        <v>428</v>
      </c>
      <c r="AY44" s="183">
        <v>2</v>
      </c>
      <c r="AZ44" s="181">
        <v>0</v>
      </c>
      <c r="BA44" s="182" t="s">
        <v>428</v>
      </c>
      <c r="BB44" s="181">
        <v>0</v>
      </c>
      <c r="BC44" s="181">
        <v>0</v>
      </c>
      <c r="BD44" s="182" t="s">
        <v>428</v>
      </c>
      <c r="BE44" s="181">
        <v>2</v>
      </c>
      <c r="BF44" s="181">
        <v>0</v>
      </c>
      <c r="BG44" s="180" t="s">
        <v>428</v>
      </c>
    </row>
    <row r="45" spans="2:59" x14ac:dyDescent="0.2">
      <c r="B45" s="193" t="s">
        <v>57</v>
      </c>
      <c r="C45" s="183">
        <v>0</v>
      </c>
      <c r="D45" s="181">
        <v>0</v>
      </c>
      <c r="E45" s="182" t="s">
        <v>428</v>
      </c>
      <c r="F45" s="181">
        <v>0</v>
      </c>
      <c r="G45" s="181">
        <v>0</v>
      </c>
      <c r="H45" s="192" t="s">
        <v>428</v>
      </c>
      <c r="I45" s="191">
        <v>0</v>
      </c>
      <c r="J45" s="189">
        <v>0</v>
      </c>
      <c r="K45" s="190" t="s">
        <v>428</v>
      </c>
      <c r="L45" s="189">
        <v>0</v>
      </c>
      <c r="M45" s="189">
        <v>0</v>
      </c>
      <c r="N45" s="188" t="s">
        <v>428</v>
      </c>
      <c r="O45" s="183">
        <v>1</v>
      </c>
      <c r="P45" s="181">
        <v>0</v>
      </c>
      <c r="Q45" s="182" t="s">
        <v>428</v>
      </c>
      <c r="R45" s="181">
        <v>0</v>
      </c>
      <c r="S45" s="181">
        <v>0</v>
      </c>
      <c r="T45" s="180" t="s">
        <v>428</v>
      </c>
      <c r="U45" s="183">
        <v>0</v>
      </c>
      <c r="V45" s="181">
        <v>0</v>
      </c>
      <c r="W45" s="182" t="s">
        <v>428</v>
      </c>
      <c r="X45" s="181">
        <v>0</v>
      </c>
      <c r="Y45" s="181">
        <v>0</v>
      </c>
      <c r="Z45" s="180" t="s">
        <v>428</v>
      </c>
      <c r="AA45" s="183">
        <v>1</v>
      </c>
      <c r="AB45" s="181">
        <v>0</v>
      </c>
      <c r="AC45" s="182" t="s">
        <v>428</v>
      </c>
      <c r="AD45" s="181">
        <v>0</v>
      </c>
      <c r="AE45" s="181">
        <v>0</v>
      </c>
      <c r="AF45" s="180" t="s">
        <v>428</v>
      </c>
      <c r="AG45" s="187">
        <v>0</v>
      </c>
      <c r="AH45" s="185">
        <v>0</v>
      </c>
      <c r="AI45" s="186">
        <v>0</v>
      </c>
      <c r="AJ45" s="185">
        <v>0</v>
      </c>
      <c r="AK45" s="185">
        <v>0</v>
      </c>
      <c r="AL45" s="184">
        <v>0</v>
      </c>
      <c r="AM45" s="183">
        <v>0</v>
      </c>
      <c r="AN45" s="181">
        <v>0</v>
      </c>
      <c r="AO45" s="182" t="s">
        <v>428</v>
      </c>
      <c r="AP45" s="181">
        <v>0</v>
      </c>
      <c r="AQ45" s="181">
        <v>0</v>
      </c>
      <c r="AR45" s="180" t="s">
        <v>428</v>
      </c>
      <c r="AS45" s="183">
        <v>0</v>
      </c>
      <c r="AT45" s="181">
        <v>0</v>
      </c>
      <c r="AU45" s="182" t="s">
        <v>428</v>
      </c>
      <c r="AV45" s="181">
        <v>0</v>
      </c>
      <c r="AW45" s="181">
        <v>0</v>
      </c>
      <c r="AX45" s="180" t="s">
        <v>428</v>
      </c>
      <c r="AY45" s="183">
        <v>2</v>
      </c>
      <c r="AZ45" s="181">
        <v>0</v>
      </c>
      <c r="BA45" s="182" t="s">
        <v>428</v>
      </c>
      <c r="BB45" s="181">
        <v>0</v>
      </c>
      <c r="BC45" s="181">
        <v>0</v>
      </c>
      <c r="BD45" s="182" t="s">
        <v>428</v>
      </c>
      <c r="BE45" s="181">
        <v>2</v>
      </c>
      <c r="BF45" s="181">
        <v>0</v>
      </c>
      <c r="BG45" s="180" t="s">
        <v>428</v>
      </c>
    </row>
    <row r="46" spans="2:59" x14ac:dyDescent="0.2">
      <c r="B46" s="193" t="s">
        <v>58</v>
      </c>
      <c r="C46" s="183">
        <v>0</v>
      </c>
      <c r="D46" s="181">
        <v>0</v>
      </c>
      <c r="E46" s="182" t="s">
        <v>428</v>
      </c>
      <c r="F46" s="181">
        <v>0</v>
      </c>
      <c r="G46" s="181">
        <v>0</v>
      </c>
      <c r="H46" s="192" t="s">
        <v>428</v>
      </c>
      <c r="I46" s="191">
        <v>0</v>
      </c>
      <c r="J46" s="189">
        <v>2</v>
      </c>
      <c r="K46" s="190" t="s">
        <v>429</v>
      </c>
      <c r="L46" s="189">
        <v>1</v>
      </c>
      <c r="M46" s="189">
        <v>1</v>
      </c>
      <c r="N46" s="188" t="s">
        <v>431</v>
      </c>
      <c r="O46" s="183">
        <v>6</v>
      </c>
      <c r="P46" s="181">
        <v>24</v>
      </c>
      <c r="Q46" s="182" t="s">
        <v>438</v>
      </c>
      <c r="R46" s="181">
        <v>26</v>
      </c>
      <c r="S46" s="181">
        <v>22</v>
      </c>
      <c r="T46" s="180" t="s">
        <v>491</v>
      </c>
      <c r="U46" s="183">
        <v>29</v>
      </c>
      <c r="V46" s="181">
        <v>25</v>
      </c>
      <c r="W46" s="182" t="s">
        <v>511</v>
      </c>
      <c r="X46" s="181">
        <v>141</v>
      </c>
      <c r="Y46" s="181">
        <v>84</v>
      </c>
      <c r="Z46" s="180" t="s">
        <v>512</v>
      </c>
      <c r="AA46" s="183">
        <v>18</v>
      </c>
      <c r="AB46" s="181">
        <v>13</v>
      </c>
      <c r="AC46" s="182" t="s">
        <v>513</v>
      </c>
      <c r="AD46" s="181">
        <v>51</v>
      </c>
      <c r="AE46" s="181">
        <v>26</v>
      </c>
      <c r="AF46" s="180" t="s">
        <v>514</v>
      </c>
      <c r="AG46" s="187">
        <v>0</v>
      </c>
      <c r="AH46" s="185">
        <v>0</v>
      </c>
      <c r="AI46" s="186">
        <v>0</v>
      </c>
      <c r="AJ46" s="185">
        <v>0</v>
      </c>
      <c r="AK46" s="185">
        <v>0</v>
      </c>
      <c r="AL46" s="184">
        <v>0</v>
      </c>
      <c r="AM46" s="183">
        <v>7</v>
      </c>
      <c r="AN46" s="181">
        <v>3</v>
      </c>
      <c r="AO46" s="182" t="s">
        <v>515</v>
      </c>
      <c r="AP46" s="181">
        <v>8</v>
      </c>
      <c r="AQ46" s="181">
        <v>16</v>
      </c>
      <c r="AR46" s="180" t="s">
        <v>430</v>
      </c>
      <c r="AS46" s="183">
        <v>2</v>
      </c>
      <c r="AT46" s="181">
        <v>2</v>
      </c>
      <c r="AU46" s="182" t="s">
        <v>431</v>
      </c>
      <c r="AV46" s="181">
        <v>8</v>
      </c>
      <c r="AW46" s="181">
        <v>1</v>
      </c>
      <c r="AX46" s="180" t="s">
        <v>516</v>
      </c>
      <c r="AY46" s="183">
        <v>62</v>
      </c>
      <c r="AZ46" s="181">
        <v>69</v>
      </c>
      <c r="BA46" s="182" t="s">
        <v>517</v>
      </c>
      <c r="BB46" s="181">
        <v>235</v>
      </c>
      <c r="BC46" s="181">
        <v>150</v>
      </c>
      <c r="BD46" s="182" t="s">
        <v>518</v>
      </c>
      <c r="BE46" s="181">
        <v>297</v>
      </c>
      <c r="BF46" s="181">
        <v>219</v>
      </c>
      <c r="BG46" s="180" t="s">
        <v>519</v>
      </c>
    </row>
    <row r="47" spans="2:59" x14ac:dyDescent="0.2">
      <c r="B47" s="193" t="s">
        <v>59</v>
      </c>
      <c r="C47" s="183">
        <v>0</v>
      </c>
      <c r="D47" s="181">
        <v>0</v>
      </c>
      <c r="E47" s="182" t="s">
        <v>428</v>
      </c>
      <c r="F47" s="181">
        <v>0</v>
      </c>
      <c r="G47" s="181">
        <v>0</v>
      </c>
      <c r="H47" s="192" t="s">
        <v>428</v>
      </c>
      <c r="I47" s="191">
        <v>0</v>
      </c>
      <c r="J47" s="189">
        <v>2</v>
      </c>
      <c r="K47" s="190" t="s">
        <v>429</v>
      </c>
      <c r="L47" s="189">
        <v>1</v>
      </c>
      <c r="M47" s="189">
        <v>1</v>
      </c>
      <c r="N47" s="188" t="s">
        <v>431</v>
      </c>
      <c r="O47" s="183">
        <v>0</v>
      </c>
      <c r="P47" s="181">
        <v>5</v>
      </c>
      <c r="Q47" s="182" t="s">
        <v>429</v>
      </c>
      <c r="R47" s="181">
        <v>3</v>
      </c>
      <c r="S47" s="181">
        <v>2</v>
      </c>
      <c r="T47" s="180" t="s">
        <v>452</v>
      </c>
      <c r="U47" s="183">
        <v>0</v>
      </c>
      <c r="V47" s="181">
        <v>1</v>
      </c>
      <c r="W47" s="182" t="s">
        <v>429</v>
      </c>
      <c r="X47" s="181">
        <v>1</v>
      </c>
      <c r="Y47" s="181">
        <v>1</v>
      </c>
      <c r="Z47" s="180" t="s">
        <v>431</v>
      </c>
      <c r="AA47" s="183">
        <v>0</v>
      </c>
      <c r="AB47" s="181">
        <v>2</v>
      </c>
      <c r="AC47" s="182" t="s">
        <v>429</v>
      </c>
      <c r="AD47" s="181">
        <v>0</v>
      </c>
      <c r="AE47" s="181">
        <v>2</v>
      </c>
      <c r="AF47" s="180" t="s">
        <v>429</v>
      </c>
      <c r="AG47" s="187">
        <v>0</v>
      </c>
      <c r="AH47" s="185">
        <v>0</v>
      </c>
      <c r="AI47" s="186">
        <v>0</v>
      </c>
      <c r="AJ47" s="185">
        <v>0</v>
      </c>
      <c r="AK47" s="185">
        <v>0</v>
      </c>
      <c r="AL47" s="184">
        <v>0</v>
      </c>
      <c r="AM47" s="183">
        <v>0</v>
      </c>
      <c r="AN47" s="181">
        <v>0</v>
      </c>
      <c r="AO47" s="182" t="s">
        <v>428</v>
      </c>
      <c r="AP47" s="181">
        <v>0</v>
      </c>
      <c r="AQ47" s="181">
        <v>1</v>
      </c>
      <c r="AR47" s="180" t="s">
        <v>429</v>
      </c>
      <c r="AS47" s="183">
        <v>0</v>
      </c>
      <c r="AT47" s="181">
        <v>1</v>
      </c>
      <c r="AU47" s="182" t="s">
        <v>429</v>
      </c>
      <c r="AV47" s="181">
        <v>0</v>
      </c>
      <c r="AW47" s="181">
        <v>0</v>
      </c>
      <c r="AX47" s="180" t="s">
        <v>428</v>
      </c>
      <c r="AY47" s="183">
        <v>0</v>
      </c>
      <c r="AZ47" s="181">
        <v>11</v>
      </c>
      <c r="BA47" s="182" t="s">
        <v>429</v>
      </c>
      <c r="BB47" s="181">
        <v>5</v>
      </c>
      <c r="BC47" s="181">
        <v>7</v>
      </c>
      <c r="BD47" s="182" t="s">
        <v>520</v>
      </c>
      <c r="BE47" s="181">
        <v>5</v>
      </c>
      <c r="BF47" s="181">
        <v>18</v>
      </c>
      <c r="BG47" s="180" t="s">
        <v>521</v>
      </c>
    </row>
    <row r="48" spans="2:59" x14ac:dyDescent="0.2">
      <c r="B48" s="193" t="s">
        <v>60</v>
      </c>
      <c r="C48" s="183">
        <v>0</v>
      </c>
      <c r="D48" s="181">
        <v>0</v>
      </c>
      <c r="E48" s="182" t="s">
        <v>428</v>
      </c>
      <c r="F48" s="181">
        <v>0</v>
      </c>
      <c r="G48" s="181">
        <v>0</v>
      </c>
      <c r="H48" s="192" t="s">
        <v>428</v>
      </c>
      <c r="I48" s="191">
        <v>1</v>
      </c>
      <c r="J48" s="189">
        <v>5</v>
      </c>
      <c r="K48" s="190" t="s">
        <v>522</v>
      </c>
      <c r="L48" s="189">
        <v>0</v>
      </c>
      <c r="M48" s="189">
        <v>0</v>
      </c>
      <c r="N48" s="188" t="s">
        <v>428</v>
      </c>
      <c r="O48" s="183">
        <v>4</v>
      </c>
      <c r="P48" s="181">
        <v>3</v>
      </c>
      <c r="Q48" s="182" t="s">
        <v>469</v>
      </c>
      <c r="R48" s="181">
        <v>0</v>
      </c>
      <c r="S48" s="181">
        <v>1</v>
      </c>
      <c r="T48" s="180" t="s">
        <v>429</v>
      </c>
      <c r="U48" s="183">
        <v>6</v>
      </c>
      <c r="V48" s="181">
        <v>8</v>
      </c>
      <c r="W48" s="182" t="s">
        <v>462</v>
      </c>
      <c r="X48" s="181">
        <v>1</v>
      </c>
      <c r="Y48" s="181">
        <v>0</v>
      </c>
      <c r="Z48" s="180" t="s">
        <v>428</v>
      </c>
      <c r="AA48" s="183">
        <v>3</v>
      </c>
      <c r="AB48" s="181">
        <v>3</v>
      </c>
      <c r="AC48" s="182" t="s">
        <v>431</v>
      </c>
      <c r="AD48" s="181">
        <v>0</v>
      </c>
      <c r="AE48" s="181">
        <v>0</v>
      </c>
      <c r="AF48" s="180" t="s">
        <v>428</v>
      </c>
      <c r="AG48" s="187">
        <v>0</v>
      </c>
      <c r="AH48" s="185">
        <v>0</v>
      </c>
      <c r="AI48" s="186">
        <v>0</v>
      </c>
      <c r="AJ48" s="185">
        <v>0</v>
      </c>
      <c r="AK48" s="185">
        <v>0</v>
      </c>
      <c r="AL48" s="184">
        <v>0</v>
      </c>
      <c r="AM48" s="183">
        <v>1</v>
      </c>
      <c r="AN48" s="181">
        <v>1</v>
      </c>
      <c r="AO48" s="182" t="s">
        <v>431</v>
      </c>
      <c r="AP48" s="181">
        <v>0</v>
      </c>
      <c r="AQ48" s="181">
        <v>0</v>
      </c>
      <c r="AR48" s="180" t="s">
        <v>428</v>
      </c>
      <c r="AS48" s="183">
        <v>1</v>
      </c>
      <c r="AT48" s="181">
        <v>0</v>
      </c>
      <c r="AU48" s="182" t="s">
        <v>428</v>
      </c>
      <c r="AV48" s="181">
        <v>0</v>
      </c>
      <c r="AW48" s="181">
        <v>0</v>
      </c>
      <c r="AX48" s="180" t="s">
        <v>428</v>
      </c>
      <c r="AY48" s="183">
        <v>16</v>
      </c>
      <c r="AZ48" s="181">
        <v>20</v>
      </c>
      <c r="BA48" s="182" t="s">
        <v>448</v>
      </c>
      <c r="BB48" s="181">
        <v>1</v>
      </c>
      <c r="BC48" s="181">
        <v>1</v>
      </c>
      <c r="BD48" s="182" t="s">
        <v>431</v>
      </c>
      <c r="BE48" s="181">
        <v>17</v>
      </c>
      <c r="BF48" s="181">
        <v>21</v>
      </c>
      <c r="BG48" s="180" t="s">
        <v>434</v>
      </c>
    </row>
    <row r="49" spans="2:59" ht="16" thickBot="1" x14ac:dyDescent="0.25">
      <c r="B49" s="179" t="s">
        <v>61</v>
      </c>
      <c r="C49" s="169">
        <v>0</v>
      </c>
      <c r="D49" s="167">
        <v>0</v>
      </c>
      <c r="E49" s="168" t="s">
        <v>428</v>
      </c>
      <c r="F49" s="167">
        <v>0</v>
      </c>
      <c r="G49" s="167">
        <v>0</v>
      </c>
      <c r="H49" s="178" t="s">
        <v>428</v>
      </c>
      <c r="I49" s="177">
        <v>0</v>
      </c>
      <c r="J49" s="175">
        <v>1</v>
      </c>
      <c r="K49" s="176" t="s">
        <v>429</v>
      </c>
      <c r="L49" s="175">
        <v>0</v>
      </c>
      <c r="M49" s="175">
        <v>0</v>
      </c>
      <c r="N49" s="174" t="s">
        <v>428</v>
      </c>
      <c r="O49" s="169">
        <v>0</v>
      </c>
      <c r="P49" s="167">
        <v>7</v>
      </c>
      <c r="Q49" s="168" t="s">
        <v>429</v>
      </c>
      <c r="R49" s="167">
        <v>0</v>
      </c>
      <c r="S49" s="167">
        <v>0</v>
      </c>
      <c r="T49" s="166" t="s">
        <v>428</v>
      </c>
      <c r="U49" s="169">
        <v>2</v>
      </c>
      <c r="V49" s="167">
        <v>1</v>
      </c>
      <c r="W49" s="168" t="s">
        <v>444</v>
      </c>
      <c r="X49" s="167">
        <v>1</v>
      </c>
      <c r="Y49" s="167">
        <v>0</v>
      </c>
      <c r="Z49" s="166" t="s">
        <v>428</v>
      </c>
      <c r="AA49" s="169">
        <v>1</v>
      </c>
      <c r="AB49" s="167">
        <v>1</v>
      </c>
      <c r="AC49" s="168" t="s">
        <v>431</v>
      </c>
      <c r="AD49" s="167">
        <v>0</v>
      </c>
      <c r="AE49" s="167">
        <v>1</v>
      </c>
      <c r="AF49" s="166" t="s">
        <v>429</v>
      </c>
      <c r="AG49" s="173">
        <v>0</v>
      </c>
      <c r="AH49" s="171">
        <v>0</v>
      </c>
      <c r="AI49" s="172">
        <v>0</v>
      </c>
      <c r="AJ49" s="171">
        <v>0</v>
      </c>
      <c r="AK49" s="171">
        <v>0</v>
      </c>
      <c r="AL49" s="170">
        <v>0</v>
      </c>
      <c r="AM49" s="169">
        <v>3</v>
      </c>
      <c r="AN49" s="167">
        <v>0</v>
      </c>
      <c r="AO49" s="168" t="s">
        <v>428</v>
      </c>
      <c r="AP49" s="167">
        <v>0</v>
      </c>
      <c r="AQ49" s="167">
        <v>0</v>
      </c>
      <c r="AR49" s="166" t="s">
        <v>428</v>
      </c>
      <c r="AS49" s="169">
        <v>0</v>
      </c>
      <c r="AT49" s="167">
        <v>0</v>
      </c>
      <c r="AU49" s="168" t="s">
        <v>428</v>
      </c>
      <c r="AV49" s="167">
        <v>0</v>
      </c>
      <c r="AW49" s="167">
        <v>0</v>
      </c>
      <c r="AX49" s="166" t="s">
        <v>428</v>
      </c>
      <c r="AY49" s="169">
        <v>6</v>
      </c>
      <c r="AZ49" s="167">
        <v>10</v>
      </c>
      <c r="BA49" s="168" t="s">
        <v>489</v>
      </c>
      <c r="BB49" s="167">
        <v>1</v>
      </c>
      <c r="BC49" s="167">
        <v>1</v>
      </c>
      <c r="BD49" s="168" t="s">
        <v>431</v>
      </c>
      <c r="BE49" s="167">
        <v>7</v>
      </c>
      <c r="BF49" s="167">
        <v>11</v>
      </c>
      <c r="BG49" s="166" t="s">
        <v>482</v>
      </c>
    </row>
    <row r="50" spans="2:59" ht="16" thickBot="1" x14ac:dyDescent="0.25">
      <c r="B50" s="165" t="s">
        <v>62</v>
      </c>
      <c r="C50" s="160">
        <v>3</v>
      </c>
      <c r="D50" s="158">
        <v>8</v>
      </c>
      <c r="E50" s="159" t="s">
        <v>487</v>
      </c>
      <c r="F50" s="158">
        <v>4</v>
      </c>
      <c r="G50" s="158">
        <v>4</v>
      </c>
      <c r="H50" s="159" t="s">
        <v>431</v>
      </c>
      <c r="I50" s="160">
        <v>34</v>
      </c>
      <c r="J50" s="158">
        <v>87</v>
      </c>
      <c r="K50" s="159" t="s">
        <v>523</v>
      </c>
      <c r="L50" s="158">
        <v>81</v>
      </c>
      <c r="M50" s="158">
        <v>85</v>
      </c>
      <c r="N50" s="157" t="s">
        <v>524</v>
      </c>
      <c r="O50" s="158">
        <v>96</v>
      </c>
      <c r="P50" s="158">
        <v>183</v>
      </c>
      <c r="Q50" s="159" t="s">
        <v>525</v>
      </c>
      <c r="R50" s="158">
        <v>271</v>
      </c>
      <c r="S50" s="158">
        <v>277</v>
      </c>
      <c r="T50" s="157" t="s">
        <v>490</v>
      </c>
      <c r="U50" s="160">
        <v>170</v>
      </c>
      <c r="V50" s="158">
        <v>199</v>
      </c>
      <c r="W50" s="159" t="s">
        <v>526</v>
      </c>
      <c r="X50" s="158">
        <v>403</v>
      </c>
      <c r="Y50" s="158">
        <v>322</v>
      </c>
      <c r="Z50" s="157" t="s">
        <v>450</v>
      </c>
      <c r="AA50" s="160">
        <v>93</v>
      </c>
      <c r="AB50" s="158">
        <v>115</v>
      </c>
      <c r="AC50" s="159" t="s">
        <v>434</v>
      </c>
      <c r="AD50" s="158">
        <v>196</v>
      </c>
      <c r="AE50" s="158">
        <v>178</v>
      </c>
      <c r="AF50" s="159" t="s">
        <v>527</v>
      </c>
      <c r="AG50" s="164">
        <v>1</v>
      </c>
      <c r="AH50" s="162">
        <v>2</v>
      </c>
      <c r="AI50" s="163">
        <v>66.666666666666657</v>
      </c>
      <c r="AJ50" s="162">
        <v>3</v>
      </c>
      <c r="AK50" s="162">
        <v>0</v>
      </c>
      <c r="AL50" s="161">
        <v>0</v>
      </c>
      <c r="AM50" s="160">
        <v>36</v>
      </c>
      <c r="AN50" s="158">
        <v>23</v>
      </c>
      <c r="AO50" s="159" t="s">
        <v>518</v>
      </c>
      <c r="AP50" s="158">
        <v>51</v>
      </c>
      <c r="AQ50" s="158">
        <v>63</v>
      </c>
      <c r="AR50" s="157" t="s">
        <v>434</v>
      </c>
      <c r="AS50" s="160">
        <v>18</v>
      </c>
      <c r="AT50" s="158">
        <v>8</v>
      </c>
      <c r="AU50" s="159" t="s">
        <v>528</v>
      </c>
      <c r="AV50" s="158">
        <v>22</v>
      </c>
      <c r="AW50" s="158">
        <v>11</v>
      </c>
      <c r="AX50" s="157" t="s">
        <v>444</v>
      </c>
      <c r="AY50" s="160">
        <v>451</v>
      </c>
      <c r="AZ50" s="158">
        <v>625</v>
      </c>
      <c r="BA50" s="159" t="s">
        <v>529</v>
      </c>
      <c r="BB50" s="158">
        <v>1031</v>
      </c>
      <c r="BC50" s="158">
        <v>940</v>
      </c>
      <c r="BD50" s="159" t="s">
        <v>530</v>
      </c>
      <c r="BE50" s="158">
        <v>1482</v>
      </c>
      <c r="BF50" s="158">
        <v>1565</v>
      </c>
      <c r="BG50" s="157" t="s">
        <v>531</v>
      </c>
    </row>
    <row r="51" spans="2:59" ht="0" hidden="1" customHeight="1" x14ac:dyDescent="0.2"/>
    <row r="52" spans="2:59" ht="1" customHeight="1" x14ac:dyDescent="0.2"/>
    <row r="53" spans="2:59" ht="22.5" customHeight="1" x14ac:dyDescent="0.2">
      <c r="B53" s="299"/>
      <c r="C53" s="295"/>
      <c r="D53" s="295"/>
      <c r="E53" s="295"/>
      <c r="F53" s="295"/>
      <c r="G53" s="295"/>
      <c r="H53" s="295"/>
    </row>
    <row r="54" spans="2:59" ht="20" customHeight="1" x14ac:dyDescent="0.2">
      <c r="B54" s="100" t="s">
        <v>414</v>
      </c>
      <c r="C54" s="86"/>
      <c r="D54" s="84"/>
      <c r="E54" s="84"/>
      <c r="F54" s="84"/>
      <c r="G54" s="84"/>
      <c r="H54" s="84"/>
    </row>
    <row r="55" spans="2:59" ht="58.5" customHeight="1" x14ac:dyDescent="0.2">
      <c r="B55" s="86"/>
      <c r="C55" s="299"/>
      <c r="D55" s="295"/>
      <c r="E55" s="295"/>
      <c r="F55" s="295"/>
      <c r="G55" s="295"/>
      <c r="H55" s="295"/>
    </row>
    <row r="56" spans="2:59" ht="2" customHeight="1" x14ac:dyDescent="0.2"/>
  </sheetData>
  <mergeCells count="35">
    <mergeCell ref="AM11:AR11"/>
    <mergeCell ref="C11:H11"/>
    <mergeCell ref="I11:N11"/>
    <mergeCell ref="O11:T11"/>
    <mergeCell ref="U11:Z11"/>
    <mergeCell ref="AA11:AF11"/>
    <mergeCell ref="AG11:AL11"/>
    <mergeCell ref="O12:Q12"/>
    <mergeCell ref="C3:K3"/>
    <mergeCell ref="C4:K4"/>
    <mergeCell ref="C5:K5"/>
    <mergeCell ref="C6:K6"/>
    <mergeCell ref="AS11:AX11"/>
    <mergeCell ref="AY11:BG11"/>
    <mergeCell ref="AY12:BA12"/>
    <mergeCell ref="BB12:BD12"/>
    <mergeCell ref="BE12:BG12"/>
    <mergeCell ref="AS12:AU12"/>
    <mergeCell ref="AV12:AX12"/>
    <mergeCell ref="B53:H53"/>
    <mergeCell ref="C55:H55"/>
    <mergeCell ref="B11:B12"/>
    <mergeCell ref="AM12:AO12"/>
    <mergeCell ref="AP12:AR12"/>
    <mergeCell ref="U12:W12"/>
    <mergeCell ref="X12:Z12"/>
    <mergeCell ref="R12:T12"/>
    <mergeCell ref="AA12:AC12"/>
    <mergeCell ref="AD12:AF12"/>
    <mergeCell ref="AG12:AI12"/>
    <mergeCell ref="AJ12:AL12"/>
    <mergeCell ref="C12:E12"/>
    <mergeCell ref="F12:H12"/>
    <mergeCell ref="I12:K12"/>
    <mergeCell ref="L12:N1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464F5-BE3F-1949-9BBF-EE58D62DD59A}">
  <dimension ref="B1:AN30"/>
  <sheetViews>
    <sheetView showGridLines="0" workbookViewId="0">
      <selection activeCell="D11" sqref="D11"/>
    </sheetView>
  </sheetViews>
  <sheetFormatPr baseColWidth="10" defaultColWidth="8.83203125" defaultRowHeight="15" x14ac:dyDescent="0.2"/>
  <cols>
    <col min="2" max="2" width="13.6640625" customWidth="1"/>
    <col min="3" max="36" width="6.83203125" customWidth="1"/>
    <col min="37" max="37" width="13.6640625" customWidth="1"/>
    <col min="38" max="38" width="18" customWidth="1"/>
    <col min="39" max="39" width="17.33203125" customWidth="1"/>
    <col min="40" max="40" width="20.6640625" customWidth="1"/>
    <col min="41" max="41" width="164.5" customWidth="1"/>
  </cols>
  <sheetData>
    <row r="1" spans="2:40" ht="38.25" customHeight="1" x14ac:dyDescent="0.2">
      <c r="B1" s="357" t="s">
        <v>532</v>
      </c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</row>
    <row r="2" spans="2:40" x14ac:dyDescent="0.2">
      <c r="B2" s="1" t="s">
        <v>419</v>
      </c>
      <c r="C2" s="273" t="s">
        <v>420</v>
      </c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</row>
    <row r="3" spans="2:40" x14ac:dyDescent="0.2">
      <c r="B3" s="1" t="s">
        <v>2</v>
      </c>
      <c r="C3" s="273" t="s">
        <v>3</v>
      </c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</row>
    <row r="4" spans="2:40" x14ac:dyDescent="0.2">
      <c r="B4" s="1" t="s">
        <v>4</v>
      </c>
      <c r="C4" s="273" t="s">
        <v>5</v>
      </c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</row>
    <row r="5" spans="2:40" ht="36" customHeight="1" x14ac:dyDescent="0.2">
      <c r="B5" s="1" t="s">
        <v>421</v>
      </c>
      <c r="C5" s="273" t="s">
        <v>7</v>
      </c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</row>
    <row r="6" spans="2:40" x14ac:dyDescent="0.2">
      <c r="B6" s="247" t="s">
        <v>533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2:40" ht="16" thickBot="1" x14ac:dyDescent="0.25"/>
    <row r="8" spans="2:40" x14ac:dyDescent="0.2">
      <c r="B8" s="246"/>
      <c r="C8" s="347" t="s">
        <v>10</v>
      </c>
      <c r="D8" s="348"/>
      <c r="E8" s="348"/>
      <c r="F8" s="349"/>
      <c r="G8" s="347" t="s">
        <v>11</v>
      </c>
      <c r="H8" s="348"/>
      <c r="I8" s="348"/>
      <c r="J8" s="349"/>
      <c r="K8" s="347" t="s">
        <v>12</v>
      </c>
      <c r="L8" s="348"/>
      <c r="M8" s="348"/>
      <c r="N8" s="349"/>
      <c r="O8" s="347" t="s">
        <v>13</v>
      </c>
      <c r="P8" s="348"/>
      <c r="Q8" s="348"/>
      <c r="R8" s="349"/>
      <c r="S8" s="347" t="s">
        <v>14</v>
      </c>
      <c r="T8" s="348"/>
      <c r="U8" s="348"/>
      <c r="V8" s="349"/>
      <c r="W8" s="347" t="s">
        <v>15</v>
      </c>
      <c r="X8" s="348"/>
      <c r="Y8" s="348"/>
      <c r="Z8" s="349"/>
      <c r="AA8" s="347" t="s">
        <v>16</v>
      </c>
      <c r="AB8" s="348"/>
      <c r="AC8" s="348"/>
      <c r="AD8" s="349"/>
      <c r="AE8" s="347" t="s">
        <v>17</v>
      </c>
      <c r="AF8" s="348"/>
      <c r="AG8" s="348"/>
      <c r="AH8" s="349"/>
      <c r="AI8" s="347" t="s">
        <v>62</v>
      </c>
      <c r="AJ8" s="348"/>
      <c r="AK8" s="349"/>
      <c r="AL8" s="219" t="s">
        <v>9</v>
      </c>
      <c r="AM8" s="218" t="s">
        <v>9</v>
      </c>
      <c r="AN8" s="217" t="s">
        <v>9</v>
      </c>
    </row>
    <row r="9" spans="2:40" ht="42" x14ac:dyDescent="0.2">
      <c r="B9" s="245" t="s">
        <v>534</v>
      </c>
      <c r="C9" s="244" t="s">
        <v>23</v>
      </c>
      <c r="D9" s="243" t="s">
        <v>24</v>
      </c>
      <c r="E9" s="243" t="s">
        <v>62</v>
      </c>
      <c r="F9" s="242" t="s">
        <v>535</v>
      </c>
      <c r="G9" s="244" t="s">
        <v>23</v>
      </c>
      <c r="H9" s="243" t="s">
        <v>24</v>
      </c>
      <c r="I9" s="243" t="s">
        <v>62</v>
      </c>
      <c r="J9" s="242" t="s">
        <v>535</v>
      </c>
      <c r="K9" s="244" t="s">
        <v>23</v>
      </c>
      <c r="L9" s="243" t="s">
        <v>24</v>
      </c>
      <c r="M9" s="243" t="s">
        <v>62</v>
      </c>
      <c r="N9" s="242" t="s">
        <v>535</v>
      </c>
      <c r="O9" s="244" t="s">
        <v>23</v>
      </c>
      <c r="P9" s="243" t="s">
        <v>24</v>
      </c>
      <c r="Q9" s="243" t="s">
        <v>62</v>
      </c>
      <c r="R9" s="242" t="s">
        <v>535</v>
      </c>
      <c r="S9" s="244" t="s">
        <v>23</v>
      </c>
      <c r="T9" s="243" t="s">
        <v>24</v>
      </c>
      <c r="U9" s="243" t="s">
        <v>62</v>
      </c>
      <c r="V9" s="242" t="s">
        <v>535</v>
      </c>
      <c r="W9" s="244" t="s">
        <v>23</v>
      </c>
      <c r="X9" s="243" t="s">
        <v>24</v>
      </c>
      <c r="Y9" s="243" t="s">
        <v>62</v>
      </c>
      <c r="Z9" s="242" t="s">
        <v>535</v>
      </c>
      <c r="AA9" s="244" t="s">
        <v>23</v>
      </c>
      <c r="AB9" s="243" t="s">
        <v>24</v>
      </c>
      <c r="AC9" s="243" t="s">
        <v>62</v>
      </c>
      <c r="AD9" s="242" t="s">
        <v>535</v>
      </c>
      <c r="AE9" s="244" t="s">
        <v>23</v>
      </c>
      <c r="AF9" s="243" t="s">
        <v>24</v>
      </c>
      <c r="AG9" s="243" t="s">
        <v>62</v>
      </c>
      <c r="AH9" s="242" t="s">
        <v>535</v>
      </c>
      <c r="AI9" s="244" t="s">
        <v>536</v>
      </c>
      <c r="AJ9" s="243" t="s">
        <v>537</v>
      </c>
      <c r="AK9" s="242" t="s">
        <v>538</v>
      </c>
      <c r="AL9" s="244" t="s">
        <v>539</v>
      </c>
      <c r="AM9" s="243" t="s">
        <v>540</v>
      </c>
      <c r="AN9" s="242" t="s">
        <v>541</v>
      </c>
    </row>
    <row r="10" spans="2:40" ht="28" x14ac:dyDescent="0.2">
      <c r="B10" s="44" t="s">
        <v>542</v>
      </c>
      <c r="C10" s="241">
        <v>0</v>
      </c>
      <c r="D10" s="240">
        <v>0</v>
      </c>
      <c r="E10" s="240">
        <v>0</v>
      </c>
      <c r="F10" s="236">
        <v>0</v>
      </c>
      <c r="G10" s="241">
        <v>1</v>
      </c>
      <c r="H10" s="240">
        <v>0</v>
      </c>
      <c r="I10" s="240">
        <v>1</v>
      </c>
      <c r="J10" s="236">
        <v>0</v>
      </c>
      <c r="K10" s="241">
        <v>1</v>
      </c>
      <c r="L10" s="240">
        <v>0</v>
      </c>
      <c r="M10" s="240">
        <v>1</v>
      </c>
      <c r="N10" s="236">
        <v>0</v>
      </c>
      <c r="O10" s="241">
        <v>1</v>
      </c>
      <c r="P10" s="240">
        <v>1</v>
      </c>
      <c r="Q10" s="240">
        <v>2</v>
      </c>
      <c r="R10" s="236">
        <v>50</v>
      </c>
      <c r="S10" s="241">
        <v>0</v>
      </c>
      <c r="T10" s="240">
        <v>0</v>
      </c>
      <c r="U10" s="240">
        <v>0</v>
      </c>
      <c r="V10" s="236">
        <v>0</v>
      </c>
      <c r="W10" s="241">
        <v>0</v>
      </c>
      <c r="X10" s="240">
        <v>0</v>
      </c>
      <c r="Y10" s="240">
        <v>0</v>
      </c>
      <c r="Z10" s="236">
        <v>0</v>
      </c>
      <c r="AA10" s="241">
        <v>0</v>
      </c>
      <c r="AB10" s="240">
        <v>0</v>
      </c>
      <c r="AC10" s="240">
        <v>0</v>
      </c>
      <c r="AD10" s="236">
        <v>0</v>
      </c>
      <c r="AE10" s="241">
        <v>0</v>
      </c>
      <c r="AF10" s="240">
        <v>0</v>
      </c>
      <c r="AG10" s="240">
        <v>0</v>
      </c>
      <c r="AH10" s="236">
        <v>0</v>
      </c>
      <c r="AI10" s="241">
        <v>3</v>
      </c>
      <c r="AJ10" s="240">
        <v>1</v>
      </c>
      <c r="AK10" s="239">
        <v>4</v>
      </c>
      <c r="AL10" s="238">
        <v>25</v>
      </c>
      <c r="AM10" s="237">
        <v>3.7202380952381001E-2</v>
      </c>
      <c r="AN10" s="236">
        <v>9.8522167487684706E-2</v>
      </c>
    </row>
    <row r="11" spans="2:40" ht="28" x14ac:dyDescent="0.2">
      <c r="B11" s="7" t="s">
        <v>543</v>
      </c>
      <c r="C11" s="232">
        <v>0</v>
      </c>
      <c r="D11" s="231">
        <v>0</v>
      </c>
      <c r="E11" s="231">
        <v>0</v>
      </c>
      <c r="F11" s="227">
        <v>0</v>
      </c>
      <c r="G11" s="232">
        <v>5</v>
      </c>
      <c r="H11" s="231">
        <v>2</v>
      </c>
      <c r="I11" s="231">
        <v>7</v>
      </c>
      <c r="J11" s="227">
        <v>28.571428571428601</v>
      </c>
      <c r="K11" s="232">
        <v>12</v>
      </c>
      <c r="L11" s="231">
        <v>12</v>
      </c>
      <c r="M11" s="231">
        <v>24</v>
      </c>
      <c r="N11" s="227">
        <v>50</v>
      </c>
      <c r="O11" s="232">
        <v>17</v>
      </c>
      <c r="P11" s="231">
        <v>15</v>
      </c>
      <c r="Q11" s="231">
        <v>32</v>
      </c>
      <c r="R11" s="227">
        <v>46.875</v>
      </c>
      <c r="S11" s="232">
        <v>15</v>
      </c>
      <c r="T11" s="231">
        <v>5</v>
      </c>
      <c r="U11" s="231">
        <v>20</v>
      </c>
      <c r="V11" s="227">
        <v>25</v>
      </c>
      <c r="W11" s="232">
        <v>3</v>
      </c>
      <c r="X11" s="231">
        <v>1</v>
      </c>
      <c r="Y11" s="231">
        <v>4</v>
      </c>
      <c r="Z11" s="227">
        <v>25</v>
      </c>
      <c r="AA11" s="232">
        <v>0</v>
      </c>
      <c r="AB11" s="231">
        <v>0</v>
      </c>
      <c r="AC11" s="231">
        <v>0</v>
      </c>
      <c r="AD11" s="227">
        <v>0</v>
      </c>
      <c r="AE11" s="232">
        <v>0</v>
      </c>
      <c r="AF11" s="231">
        <v>0</v>
      </c>
      <c r="AG11" s="231">
        <v>0</v>
      </c>
      <c r="AH11" s="227">
        <v>0</v>
      </c>
      <c r="AI11" s="232">
        <v>52</v>
      </c>
      <c r="AJ11" s="231">
        <v>35</v>
      </c>
      <c r="AK11" s="230">
        <v>87</v>
      </c>
      <c r="AL11" s="229">
        <v>40.2298850574713</v>
      </c>
      <c r="AM11" s="228">
        <v>1.3020833333333299</v>
      </c>
      <c r="AN11" s="227">
        <v>1.7077175697865401</v>
      </c>
    </row>
    <row r="12" spans="2:40" ht="28" x14ac:dyDescent="0.2">
      <c r="B12" s="7" t="s">
        <v>544</v>
      </c>
      <c r="C12" s="232">
        <v>0</v>
      </c>
      <c r="D12" s="231">
        <v>1</v>
      </c>
      <c r="E12" s="231">
        <v>1</v>
      </c>
      <c r="F12" s="227">
        <v>100</v>
      </c>
      <c r="G12" s="232">
        <v>2</v>
      </c>
      <c r="H12" s="231">
        <v>4</v>
      </c>
      <c r="I12" s="231">
        <v>6</v>
      </c>
      <c r="J12" s="227">
        <v>66.6666666666667</v>
      </c>
      <c r="K12" s="232">
        <v>22</v>
      </c>
      <c r="L12" s="231">
        <v>9</v>
      </c>
      <c r="M12" s="231">
        <v>31</v>
      </c>
      <c r="N12" s="227">
        <v>29.0322580645161</v>
      </c>
      <c r="O12" s="232">
        <v>40</v>
      </c>
      <c r="P12" s="231">
        <v>25</v>
      </c>
      <c r="Q12" s="231">
        <v>65</v>
      </c>
      <c r="R12" s="227">
        <v>38.461538461538503</v>
      </c>
      <c r="S12" s="232">
        <v>44</v>
      </c>
      <c r="T12" s="231">
        <v>32</v>
      </c>
      <c r="U12" s="231">
        <v>76</v>
      </c>
      <c r="V12" s="227">
        <v>42.105263157894697</v>
      </c>
      <c r="W12" s="232">
        <v>24</v>
      </c>
      <c r="X12" s="231">
        <v>21</v>
      </c>
      <c r="Y12" s="231">
        <v>45</v>
      </c>
      <c r="Z12" s="227">
        <v>46.6666666666667</v>
      </c>
      <c r="AA12" s="232">
        <v>8</v>
      </c>
      <c r="AB12" s="231">
        <v>8</v>
      </c>
      <c r="AC12" s="231">
        <v>16</v>
      </c>
      <c r="AD12" s="227">
        <v>50</v>
      </c>
      <c r="AE12" s="232">
        <v>1</v>
      </c>
      <c r="AF12" s="231">
        <v>1</v>
      </c>
      <c r="AG12" s="231">
        <v>2</v>
      </c>
      <c r="AH12" s="227">
        <v>50</v>
      </c>
      <c r="AI12" s="232">
        <v>141</v>
      </c>
      <c r="AJ12" s="231">
        <v>101</v>
      </c>
      <c r="AK12" s="230">
        <v>242</v>
      </c>
      <c r="AL12" s="229">
        <v>41.735537190082603</v>
      </c>
      <c r="AM12" s="228">
        <v>3.7574404761904798</v>
      </c>
      <c r="AN12" s="227">
        <v>4.6305418719211797</v>
      </c>
    </row>
    <row r="13" spans="2:40" ht="28" x14ac:dyDescent="0.2">
      <c r="B13" s="7" t="s">
        <v>545</v>
      </c>
      <c r="C13" s="232">
        <v>7</v>
      </c>
      <c r="D13" s="231">
        <v>17</v>
      </c>
      <c r="E13" s="231">
        <v>24</v>
      </c>
      <c r="F13" s="227">
        <v>70.8333333333333</v>
      </c>
      <c r="G13" s="232">
        <v>173</v>
      </c>
      <c r="H13" s="231">
        <v>258</v>
      </c>
      <c r="I13" s="231">
        <v>431</v>
      </c>
      <c r="J13" s="227">
        <v>59.8607888631091</v>
      </c>
      <c r="K13" s="232">
        <v>370</v>
      </c>
      <c r="L13" s="231">
        <v>324</v>
      </c>
      <c r="M13" s="231">
        <v>694</v>
      </c>
      <c r="N13" s="227">
        <v>46.685878962536002</v>
      </c>
      <c r="O13" s="232">
        <v>240</v>
      </c>
      <c r="P13" s="231">
        <v>179</v>
      </c>
      <c r="Q13" s="231">
        <v>419</v>
      </c>
      <c r="R13" s="227">
        <v>42.720763723150398</v>
      </c>
      <c r="S13" s="232">
        <v>123</v>
      </c>
      <c r="T13" s="231">
        <v>57</v>
      </c>
      <c r="U13" s="231">
        <v>180</v>
      </c>
      <c r="V13" s="227">
        <v>31.6666666666667</v>
      </c>
      <c r="W13" s="232">
        <v>33</v>
      </c>
      <c r="X13" s="231">
        <v>12</v>
      </c>
      <c r="Y13" s="231">
        <v>45</v>
      </c>
      <c r="Z13" s="227">
        <v>26.6666666666667</v>
      </c>
      <c r="AA13" s="232">
        <v>12</v>
      </c>
      <c r="AB13" s="231">
        <v>10</v>
      </c>
      <c r="AC13" s="231">
        <v>22</v>
      </c>
      <c r="AD13" s="227">
        <v>45.454545454545503</v>
      </c>
      <c r="AE13" s="232">
        <v>20</v>
      </c>
      <c r="AF13" s="231">
        <v>14</v>
      </c>
      <c r="AG13" s="231">
        <v>34</v>
      </c>
      <c r="AH13" s="227">
        <v>41.176470588235297</v>
      </c>
      <c r="AI13" s="232">
        <v>978</v>
      </c>
      <c r="AJ13" s="231">
        <v>871</v>
      </c>
      <c r="AK13" s="230">
        <v>1849</v>
      </c>
      <c r="AL13" s="229">
        <v>47.106544077879903</v>
      </c>
      <c r="AM13" s="228">
        <v>32.403273809523803</v>
      </c>
      <c r="AN13" s="227">
        <v>32.118226600985203</v>
      </c>
    </row>
    <row r="14" spans="2:40" x14ac:dyDescent="0.2">
      <c r="B14" s="7" t="s">
        <v>546</v>
      </c>
      <c r="C14" s="232">
        <v>0</v>
      </c>
      <c r="D14" s="231">
        <v>0</v>
      </c>
      <c r="E14" s="231">
        <v>0</v>
      </c>
      <c r="F14" s="227">
        <v>0</v>
      </c>
      <c r="G14" s="232">
        <v>7</v>
      </c>
      <c r="H14" s="231">
        <v>2</v>
      </c>
      <c r="I14" s="231">
        <v>9</v>
      </c>
      <c r="J14" s="227">
        <v>22.2222222222222</v>
      </c>
      <c r="K14" s="232">
        <v>26</v>
      </c>
      <c r="L14" s="231">
        <v>9</v>
      </c>
      <c r="M14" s="231">
        <v>35</v>
      </c>
      <c r="N14" s="227">
        <v>25.714285714285701</v>
      </c>
      <c r="O14" s="232">
        <v>15</v>
      </c>
      <c r="P14" s="231">
        <v>4</v>
      </c>
      <c r="Q14" s="231">
        <v>19</v>
      </c>
      <c r="R14" s="227">
        <v>21.052631578947398</v>
      </c>
      <c r="S14" s="232">
        <v>11</v>
      </c>
      <c r="T14" s="231">
        <v>4</v>
      </c>
      <c r="U14" s="231">
        <v>15</v>
      </c>
      <c r="V14" s="227">
        <v>26.6666666666667</v>
      </c>
      <c r="W14" s="232">
        <v>2</v>
      </c>
      <c r="X14" s="231">
        <v>0</v>
      </c>
      <c r="Y14" s="231">
        <v>2</v>
      </c>
      <c r="Z14" s="227">
        <v>0</v>
      </c>
      <c r="AA14" s="232">
        <v>1</v>
      </c>
      <c r="AB14" s="231">
        <v>0</v>
      </c>
      <c r="AC14" s="231">
        <v>1</v>
      </c>
      <c r="AD14" s="227">
        <v>0</v>
      </c>
      <c r="AE14" s="232">
        <v>1</v>
      </c>
      <c r="AF14" s="231">
        <v>0</v>
      </c>
      <c r="AG14" s="231">
        <v>1</v>
      </c>
      <c r="AH14" s="227">
        <v>0</v>
      </c>
      <c r="AI14" s="232">
        <v>63</v>
      </c>
      <c r="AJ14" s="231">
        <v>19</v>
      </c>
      <c r="AK14" s="230">
        <v>82</v>
      </c>
      <c r="AL14" s="229">
        <v>23.170731707317099</v>
      </c>
      <c r="AM14" s="228">
        <v>0.70684523809523803</v>
      </c>
      <c r="AN14" s="227">
        <v>2.0689655172413799</v>
      </c>
    </row>
    <row r="15" spans="2:40" x14ac:dyDescent="0.2">
      <c r="B15" s="7" t="s">
        <v>547</v>
      </c>
      <c r="C15" s="232">
        <v>0</v>
      </c>
      <c r="D15" s="231">
        <v>0</v>
      </c>
      <c r="E15" s="231">
        <v>0</v>
      </c>
      <c r="F15" s="227">
        <v>0</v>
      </c>
      <c r="G15" s="232">
        <v>0</v>
      </c>
      <c r="H15" s="231">
        <v>0</v>
      </c>
      <c r="I15" s="231">
        <v>0</v>
      </c>
      <c r="J15" s="227">
        <v>0</v>
      </c>
      <c r="K15" s="232">
        <v>0</v>
      </c>
      <c r="L15" s="231">
        <v>0</v>
      </c>
      <c r="M15" s="231">
        <v>0</v>
      </c>
      <c r="N15" s="227">
        <v>0</v>
      </c>
      <c r="O15" s="232">
        <v>0</v>
      </c>
      <c r="P15" s="231">
        <v>0</v>
      </c>
      <c r="Q15" s="231">
        <v>0</v>
      </c>
      <c r="R15" s="227">
        <v>0</v>
      </c>
      <c r="S15" s="232">
        <v>0</v>
      </c>
      <c r="T15" s="231">
        <v>0</v>
      </c>
      <c r="U15" s="231">
        <v>0</v>
      </c>
      <c r="V15" s="227">
        <v>0</v>
      </c>
      <c r="W15" s="232">
        <v>0</v>
      </c>
      <c r="X15" s="231">
        <v>0</v>
      </c>
      <c r="Y15" s="231">
        <v>0</v>
      </c>
      <c r="Z15" s="227">
        <v>0</v>
      </c>
      <c r="AA15" s="232">
        <v>0</v>
      </c>
      <c r="AB15" s="231">
        <v>0</v>
      </c>
      <c r="AC15" s="231">
        <v>0</v>
      </c>
      <c r="AD15" s="227">
        <v>0</v>
      </c>
      <c r="AE15" s="232">
        <v>0</v>
      </c>
      <c r="AF15" s="231">
        <v>0</v>
      </c>
      <c r="AG15" s="231">
        <v>0</v>
      </c>
      <c r="AH15" s="227">
        <v>0</v>
      </c>
      <c r="AI15" s="232">
        <v>0</v>
      </c>
      <c r="AJ15" s="231">
        <v>0</v>
      </c>
      <c r="AK15" s="230">
        <v>0</v>
      </c>
      <c r="AL15" s="229">
        <v>0</v>
      </c>
      <c r="AM15" s="228">
        <v>0</v>
      </c>
      <c r="AN15" s="227">
        <v>0</v>
      </c>
    </row>
    <row r="16" spans="2:40" ht="28" x14ac:dyDescent="0.2">
      <c r="B16" s="7" t="s">
        <v>548</v>
      </c>
      <c r="C16" s="232">
        <v>0</v>
      </c>
      <c r="D16" s="231">
        <v>0</v>
      </c>
      <c r="E16" s="231">
        <v>0</v>
      </c>
      <c r="F16" s="227">
        <v>0</v>
      </c>
      <c r="G16" s="232">
        <v>2</v>
      </c>
      <c r="H16" s="231">
        <v>0</v>
      </c>
      <c r="I16" s="231">
        <v>2</v>
      </c>
      <c r="J16" s="227">
        <v>0</v>
      </c>
      <c r="K16" s="232">
        <v>9</v>
      </c>
      <c r="L16" s="231">
        <v>3</v>
      </c>
      <c r="M16" s="231">
        <v>12</v>
      </c>
      <c r="N16" s="227">
        <v>25</v>
      </c>
      <c r="O16" s="232">
        <v>13</v>
      </c>
      <c r="P16" s="231">
        <v>3</v>
      </c>
      <c r="Q16" s="231">
        <v>16</v>
      </c>
      <c r="R16" s="227">
        <v>18.75</v>
      </c>
      <c r="S16" s="232">
        <v>9</v>
      </c>
      <c r="T16" s="231">
        <v>0</v>
      </c>
      <c r="U16" s="231">
        <v>9</v>
      </c>
      <c r="V16" s="227">
        <v>0</v>
      </c>
      <c r="W16" s="232">
        <v>3</v>
      </c>
      <c r="X16" s="231">
        <v>2</v>
      </c>
      <c r="Y16" s="231">
        <v>5</v>
      </c>
      <c r="Z16" s="227">
        <v>40</v>
      </c>
      <c r="AA16" s="232">
        <v>0</v>
      </c>
      <c r="AB16" s="231">
        <v>1</v>
      </c>
      <c r="AC16" s="231">
        <v>1</v>
      </c>
      <c r="AD16" s="227">
        <v>100</v>
      </c>
      <c r="AE16" s="232">
        <v>0</v>
      </c>
      <c r="AF16" s="231">
        <v>0</v>
      </c>
      <c r="AG16" s="231">
        <v>0</v>
      </c>
      <c r="AH16" s="227">
        <v>0</v>
      </c>
      <c r="AI16" s="232">
        <v>36</v>
      </c>
      <c r="AJ16" s="231">
        <v>9</v>
      </c>
      <c r="AK16" s="230">
        <v>45</v>
      </c>
      <c r="AL16" s="229">
        <v>20</v>
      </c>
      <c r="AM16" s="228">
        <v>0.33482142857142899</v>
      </c>
      <c r="AN16" s="227">
        <v>1.18226600985222</v>
      </c>
    </row>
    <row r="17" spans="2:40" ht="28" x14ac:dyDescent="0.2">
      <c r="B17" s="7" t="s">
        <v>549</v>
      </c>
      <c r="C17" s="232">
        <v>4</v>
      </c>
      <c r="D17" s="231">
        <v>6</v>
      </c>
      <c r="E17" s="231">
        <v>10</v>
      </c>
      <c r="F17" s="227">
        <v>60</v>
      </c>
      <c r="G17" s="232">
        <v>24</v>
      </c>
      <c r="H17" s="231">
        <v>20</v>
      </c>
      <c r="I17" s="231">
        <v>44</v>
      </c>
      <c r="J17" s="227">
        <v>45.454545454545503</v>
      </c>
      <c r="K17" s="232">
        <v>18</v>
      </c>
      <c r="L17" s="231">
        <v>16</v>
      </c>
      <c r="M17" s="231">
        <v>34</v>
      </c>
      <c r="N17" s="227">
        <v>47.058823529411796</v>
      </c>
      <c r="O17" s="232">
        <v>14</v>
      </c>
      <c r="P17" s="231">
        <v>18</v>
      </c>
      <c r="Q17" s="231">
        <v>32</v>
      </c>
      <c r="R17" s="227">
        <v>56.25</v>
      </c>
      <c r="S17" s="232">
        <v>7</v>
      </c>
      <c r="T17" s="231">
        <v>7</v>
      </c>
      <c r="U17" s="231">
        <v>14</v>
      </c>
      <c r="V17" s="227">
        <v>50</v>
      </c>
      <c r="W17" s="232">
        <v>1</v>
      </c>
      <c r="X17" s="231">
        <v>0</v>
      </c>
      <c r="Y17" s="231">
        <v>1</v>
      </c>
      <c r="Z17" s="227">
        <v>0</v>
      </c>
      <c r="AA17" s="232">
        <v>2</v>
      </c>
      <c r="AB17" s="231">
        <v>0</v>
      </c>
      <c r="AC17" s="231">
        <v>2</v>
      </c>
      <c r="AD17" s="227">
        <v>0</v>
      </c>
      <c r="AE17" s="232">
        <v>0</v>
      </c>
      <c r="AF17" s="231">
        <v>0</v>
      </c>
      <c r="AG17" s="231">
        <v>0</v>
      </c>
      <c r="AH17" s="227">
        <v>0</v>
      </c>
      <c r="AI17" s="232">
        <v>70</v>
      </c>
      <c r="AJ17" s="231">
        <v>67</v>
      </c>
      <c r="AK17" s="230">
        <v>137</v>
      </c>
      <c r="AL17" s="229">
        <v>48.9051094890511</v>
      </c>
      <c r="AM17" s="228">
        <v>2.4925595238095202</v>
      </c>
      <c r="AN17" s="227">
        <v>2.29885057471264</v>
      </c>
    </row>
    <row r="18" spans="2:40" ht="28" x14ac:dyDescent="0.2">
      <c r="B18" s="7" t="s">
        <v>550</v>
      </c>
      <c r="C18" s="232">
        <v>0</v>
      </c>
      <c r="D18" s="231">
        <v>0</v>
      </c>
      <c r="E18" s="231">
        <v>0</v>
      </c>
      <c r="F18" s="227">
        <v>0</v>
      </c>
      <c r="G18" s="232">
        <v>7</v>
      </c>
      <c r="H18" s="231">
        <v>0</v>
      </c>
      <c r="I18" s="231">
        <v>7</v>
      </c>
      <c r="J18" s="227">
        <v>0</v>
      </c>
      <c r="K18" s="232">
        <v>9</v>
      </c>
      <c r="L18" s="231">
        <v>1</v>
      </c>
      <c r="M18" s="231">
        <v>10</v>
      </c>
      <c r="N18" s="227">
        <v>10</v>
      </c>
      <c r="O18" s="232">
        <v>15</v>
      </c>
      <c r="P18" s="231">
        <v>16</v>
      </c>
      <c r="Q18" s="231">
        <v>31</v>
      </c>
      <c r="R18" s="227">
        <v>51.612903225806399</v>
      </c>
      <c r="S18" s="232">
        <v>12</v>
      </c>
      <c r="T18" s="231">
        <v>15</v>
      </c>
      <c r="U18" s="231">
        <v>27</v>
      </c>
      <c r="V18" s="227">
        <v>55.5555555555556</v>
      </c>
      <c r="W18" s="232">
        <v>4</v>
      </c>
      <c r="X18" s="231">
        <v>1</v>
      </c>
      <c r="Y18" s="231">
        <v>5</v>
      </c>
      <c r="Z18" s="227">
        <v>20</v>
      </c>
      <c r="AA18" s="232">
        <v>4</v>
      </c>
      <c r="AB18" s="231">
        <v>1</v>
      </c>
      <c r="AC18" s="231">
        <v>5</v>
      </c>
      <c r="AD18" s="227">
        <v>20</v>
      </c>
      <c r="AE18" s="232">
        <v>2</v>
      </c>
      <c r="AF18" s="231">
        <v>1</v>
      </c>
      <c r="AG18" s="231">
        <v>3</v>
      </c>
      <c r="AH18" s="227">
        <v>33.3333333333333</v>
      </c>
      <c r="AI18" s="232">
        <v>53</v>
      </c>
      <c r="AJ18" s="231">
        <v>35</v>
      </c>
      <c r="AK18" s="230">
        <v>88</v>
      </c>
      <c r="AL18" s="229">
        <v>39.772727272727302</v>
      </c>
      <c r="AM18" s="228">
        <v>1.3020833333333299</v>
      </c>
      <c r="AN18" s="227">
        <v>1.7405582922824301</v>
      </c>
    </row>
    <row r="19" spans="2:40" ht="28" x14ac:dyDescent="0.2">
      <c r="B19" s="7" t="s">
        <v>551</v>
      </c>
      <c r="C19" s="232">
        <v>1</v>
      </c>
      <c r="D19" s="231">
        <v>2</v>
      </c>
      <c r="E19" s="231">
        <v>3</v>
      </c>
      <c r="F19" s="227">
        <v>66.6666666666667</v>
      </c>
      <c r="G19" s="232">
        <v>18</v>
      </c>
      <c r="H19" s="231">
        <v>23</v>
      </c>
      <c r="I19" s="231">
        <v>41</v>
      </c>
      <c r="J19" s="227">
        <v>56.097560975609802</v>
      </c>
      <c r="K19" s="232">
        <v>50</v>
      </c>
      <c r="L19" s="231">
        <v>73</v>
      </c>
      <c r="M19" s="231">
        <v>123</v>
      </c>
      <c r="N19" s="227">
        <v>59.349593495934997</v>
      </c>
      <c r="O19" s="232">
        <v>74</v>
      </c>
      <c r="P19" s="231">
        <v>90</v>
      </c>
      <c r="Q19" s="231">
        <v>164</v>
      </c>
      <c r="R19" s="227">
        <v>54.878048780487802</v>
      </c>
      <c r="S19" s="232">
        <v>43</v>
      </c>
      <c r="T19" s="231">
        <v>37</v>
      </c>
      <c r="U19" s="231">
        <v>80</v>
      </c>
      <c r="V19" s="227">
        <v>46.25</v>
      </c>
      <c r="W19" s="232">
        <v>12</v>
      </c>
      <c r="X19" s="231">
        <v>8</v>
      </c>
      <c r="Y19" s="231">
        <v>20</v>
      </c>
      <c r="Z19" s="227">
        <v>40</v>
      </c>
      <c r="AA19" s="232">
        <v>1</v>
      </c>
      <c r="AB19" s="231">
        <v>3</v>
      </c>
      <c r="AC19" s="231">
        <v>4</v>
      </c>
      <c r="AD19" s="227">
        <v>75</v>
      </c>
      <c r="AE19" s="232">
        <v>1</v>
      </c>
      <c r="AF19" s="231">
        <v>0</v>
      </c>
      <c r="AG19" s="231">
        <v>1</v>
      </c>
      <c r="AH19" s="227">
        <v>0</v>
      </c>
      <c r="AI19" s="232">
        <v>200</v>
      </c>
      <c r="AJ19" s="231">
        <v>236</v>
      </c>
      <c r="AK19" s="230">
        <v>436</v>
      </c>
      <c r="AL19" s="229">
        <v>54.128440366972498</v>
      </c>
      <c r="AM19" s="228">
        <v>8.7797619047619104</v>
      </c>
      <c r="AN19" s="227">
        <v>6.5681444991789801</v>
      </c>
    </row>
    <row r="20" spans="2:40" x14ac:dyDescent="0.2">
      <c r="B20" s="7" t="s">
        <v>552</v>
      </c>
      <c r="C20" s="232">
        <v>3</v>
      </c>
      <c r="D20" s="231">
        <v>11</v>
      </c>
      <c r="E20" s="231">
        <v>14</v>
      </c>
      <c r="F20" s="227">
        <v>78.571428571428598</v>
      </c>
      <c r="G20" s="232">
        <v>96</v>
      </c>
      <c r="H20" s="231">
        <v>177</v>
      </c>
      <c r="I20" s="231">
        <v>273</v>
      </c>
      <c r="J20" s="227">
        <v>64.835164835164804</v>
      </c>
      <c r="K20" s="232">
        <v>230</v>
      </c>
      <c r="L20" s="231">
        <v>284</v>
      </c>
      <c r="M20" s="231">
        <v>514</v>
      </c>
      <c r="N20" s="227">
        <v>55.252918287937703</v>
      </c>
      <c r="O20" s="232">
        <v>214</v>
      </c>
      <c r="P20" s="231">
        <v>182</v>
      </c>
      <c r="Q20" s="231">
        <v>396</v>
      </c>
      <c r="R20" s="227">
        <v>45.959595959596001</v>
      </c>
      <c r="S20" s="232">
        <v>105</v>
      </c>
      <c r="T20" s="231">
        <v>95</v>
      </c>
      <c r="U20" s="231">
        <v>200</v>
      </c>
      <c r="V20" s="227">
        <v>47.5</v>
      </c>
      <c r="W20" s="232">
        <v>40</v>
      </c>
      <c r="X20" s="231">
        <v>22</v>
      </c>
      <c r="Y20" s="231">
        <v>62</v>
      </c>
      <c r="Z20" s="227">
        <v>35.4838709677419</v>
      </c>
      <c r="AA20" s="232">
        <v>13</v>
      </c>
      <c r="AB20" s="231">
        <v>13</v>
      </c>
      <c r="AC20" s="231">
        <v>26</v>
      </c>
      <c r="AD20" s="227">
        <v>50</v>
      </c>
      <c r="AE20" s="232">
        <v>12</v>
      </c>
      <c r="AF20" s="231">
        <v>6</v>
      </c>
      <c r="AG20" s="231">
        <v>18</v>
      </c>
      <c r="AH20" s="227">
        <v>33.3333333333333</v>
      </c>
      <c r="AI20" s="232">
        <v>713</v>
      </c>
      <c r="AJ20" s="231">
        <v>790</v>
      </c>
      <c r="AK20" s="230">
        <v>1503</v>
      </c>
      <c r="AL20" s="229">
        <v>52.5615435795076</v>
      </c>
      <c r="AM20" s="228">
        <v>29.389880952380999</v>
      </c>
      <c r="AN20" s="227">
        <v>23.415435139573098</v>
      </c>
    </row>
    <row r="21" spans="2:40" ht="42" x14ac:dyDescent="0.2">
      <c r="B21" s="7" t="s">
        <v>553</v>
      </c>
      <c r="C21" s="232">
        <v>0</v>
      </c>
      <c r="D21" s="231">
        <v>0</v>
      </c>
      <c r="E21" s="231">
        <v>0</v>
      </c>
      <c r="F21" s="230">
        <v>0</v>
      </c>
      <c r="G21" s="232">
        <v>22</v>
      </c>
      <c r="H21" s="231">
        <v>35</v>
      </c>
      <c r="I21" s="231">
        <v>57</v>
      </c>
      <c r="J21" s="233">
        <v>60.536843463672767</v>
      </c>
      <c r="K21" s="232">
        <v>153</v>
      </c>
      <c r="L21" s="231">
        <v>158</v>
      </c>
      <c r="M21" s="231">
        <v>311</v>
      </c>
      <c r="N21" s="233">
        <v>42.181746964355661</v>
      </c>
      <c r="O21" s="232">
        <v>220</v>
      </c>
      <c r="P21" s="231">
        <v>126</v>
      </c>
      <c r="Q21" s="231">
        <v>346</v>
      </c>
      <c r="R21" s="233">
        <v>38.367404351087799</v>
      </c>
      <c r="S21" s="232">
        <v>158</v>
      </c>
      <c r="T21" s="231">
        <v>89</v>
      </c>
      <c r="U21" s="231">
        <v>247</v>
      </c>
      <c r="V21" s="233">
        <v>38.647409235644567</v>
      </c>
      <c r="W21" s="232">
        <v>84</v>
      </c>
      <c r="X21" s="231">
        <v>39</v>
      </c>
      <c r="Y21" s="231">
        <v>123</v>
      </c>
      <c r="Z21" s="233">
        <v>40.043100567991978</v>
      </c>
      <c r="AA21" s="232">
        <v>39</v>
      </c>
      <c r="AB21" s="231">
        <v>26</v>
      </c>
      <c r="AC21" s="231">
        <v>65</v>
      </c>
      <c r="AD21" s="233">
        <v>39.242424242424228</v>
      </c>
      <c r="AE21" s="232">
        <v>13</v>
      </c>
      <c r="AF21" s="231">
        <v>6</v>
      </c>
      <c r="AG21" s="231">
        <v>19</v>
      </c>
      <c r="AH21" s="233">
        <v>32.407407407407398</v>
      </c>
      <c r="AI21" s="232">
        <v>689</v>
      </c>
      <c r="AJ21" s="231">
        <v>479</v>
      </c>
      <c r="AK21" s="230">
        <v>1168</v>
      </c>
      <c r="AL21" s="235">
        <v>41.899217867481532</v>
      </c>
      <c r="AM21" s="234">
        <v>5.9399801587301608</v>
      </c>
      <c r="AN21" s="233">
        <v>7.5424192665572107</v>
      </c>
    </row>
    <row r="22" spans="2:40" ht="28" x14ac:dyDescent="0.2">
      <c r="B22" s="7" t="s">
        <v>554</v>
      </c>
      <c r="C22" s="232">
        <v>0</v>
      </c>
      <c r="D22" s="231">
        <v>0</v>
      </c>
      <c r="E22" s="231">
        <v>0</v>
      </c>
      <c r="F22" s="227">
        <v>0</v>
      </c>
      <c r="G22" s="232">
        <v>1</v>
      </c>
      <c r="H22" s="231">
        <v>0</v>
      </c>
      <c r="I22" s="231">
        <v>1</v>
      </c>
      <c r="J22" s="227">
        <v>0</v>
      </c>
      <c r="K22" s="232">
        <v>0</v>
      </c>
      <c r="L22" s="231">
        <v>0</v>
      </c>
      <c r="M22" s="231">
        <v>0</v>
      </c>
      <c r="N22" s="227">
        <v>0</v>
      </c>
      <c r="O22" s="232">
        <v>1</v>
      </c>
      <c r="P22" s="231">
        <v>1</v>
      </c>
      <c r="Q22" s="231">
        <v>2</v>
      </c>
      <c r="R22" s="227">
        <v>50</v>
      </c>
      <c r="S22" s="232">
        <v>1</v>
      </c>
      <c r="T22" s="231">
        <v>1</v>
      </c>
      <c r="U22" s="231">
        <v>2</v>
      </c>
      <c r="V22" s="227">
        <v>50</v>
      </c>
      <c r="W22" s="232">
        <v>0</v>
      </c>
      <c r="X22" s="231">
        <v>0</v>
      </c>
      <c r="Y22" s="231">
        <v>0</v>
      </c>
      <c r="Z22" s="227">
        <v>0</v>
      </c>
      <c r="AA22" s="232">
        <v>2</v>
      </c>
      <c r="AB22" s="231">
        <v>0</v>
      </c>
      <c r="AC22" s="231">
        <v>2</v>
      </c>
      <c r="AD22" s="227">
        <v>0</v>
      </c>
      <c r="AE22" s="232">
        <v>0</v>
      </c>
      <c r="AF22" s="231">
        <v>0</v>
      </c>
      <c r="AG22" s="231">
        <v>0</v>
      </c>
      <c r="AH22" s="227">
        <v>0</v>
      </c>
      <c r="AI22" s="232">
        <v>5</v>
      </c>
      <c r="AJ22" s="231">
        <v>2</v>
      </c>
      <c r="AK22" s="230">
        <v>7</v>
      </c>
      <c r="AL22" s="229">
        <v>28.571428571428601</v>
      </c>
      <c r="AM22" s="228">
        <v>7.4404761904761904E-2</v>
      </c>
      <c r="AN22" s="227">
        <v>0.16420361247947499</v>
      </c>
    </row>
    <row r="23" spans="2:40" ht="28" x14ac:dyDescent="0.2">
      <c r="B23" s="7" t="s">
        <v>555</v>
      </c>
      <c r="C23" s="232">
        <v>0</v>
      </c>
      <c r="D23" s="231">
        <v>0</v>
      </c>
      <c r="E23" s="231">
        <v>0</v>
      </c>
      <c r="F23" s="227">
        <v>0</v>
      </c>
      <c r="G23" s="232">
        <v>2</v>
      </c>
      <c r="H23" s="231">
        <v>0</v>
      </c>
      <c r="I23" s="231">
        <v>2</v>
      </c>
      <c r="J23" s="227">
        <v>0</v>
      </c>
      <c r="K23" s="232">
        <v>11</v>
      </c>
      <c r="L23" s="231">
        <v>10</v>
      </c>
      <c r="M23" s="231">
        <v>21</v>
      </c>
      <c r="N23" s="227">
        <v>47.619047619047599</v>
      </c>
      <c r="O23" s="232">
        <v>10</v>
      </c>
      <c r="P23" s="231">
        <v>14</v>
      </c>
      <c r="Q23" s="231">
        <v>24</v>
      </c>
      <c r="R23" s="227">
        <v>58.3333333333333</v>
      </c>
      <c r="S23" s="232">
        <v>5</v>
      </c>
      <c r="T23" s="231">
        <v>8</v>
      </c>
      <c r="U23" s="231">
        <v>13</v>
      </c>
      <c r="V23" s="227">
        <v>61.538461538461497</v>
      </c>
      <c r="W23" s="232">
        <v>4</v>
      </c>
      <c r="X23" s="231">
        <v>3</v>
      </c>
      <c r="Y23" s="231">
        <v>7</v>
      </c>
      <c r="Z23" s="227">
        <v>42.857142857142897</v>
      </c>
      <c r="AA23" s="232">
        <v>0</v>
      </c>
      <c r="AB23" s="231">
        <v>0</v>
      </c>
      <c r="AC23" s="231">
        <v>0</v>
      </c>
      <c r="AD23" s="227">
        <v>0</v>
      </c>
      <c r="AE23" s="232">
        <v>0</v>
      </c>
      <c r="AF23" s="231">
        <v>0</v>
      </c>
      <c r="AG23" s="231">
        <v>0</v>
      </c>
      <c r="AH23" s="227">
        <v>0</v>
      </c>
      <c r="AI23" s="232">
        <v>32</v>
      </c>
      <c r="AJ23" s="231">
        <v>35</v>
      </c>
      <c r="AK23" s="230">
        <v>67</v>
      </c>
      <c r="AL23" s="229">
        <v>52.238805970149301</v>
      </c>
      <c r="AM23" s="228">
        <v>1.3020833333333299</v>
      </c>
      <c r="AN23" s="227">
        <v>1.05090311986864</v>
      </c>
    </row>
    <row r="24" spans="2:40" ht="42" x14ac:dyDescent="0.2">
      <c r="B24" s="7" t="s">
        <v>556</v>
      </c>
      <c r="C24" s="232">
        <v>0</v>
      </c>
      <c r="D24" s="231">
        <v>0</v>
      </c>
      <c r="E24" s="231">
        <v>0</v>
      </c>
      <c r="F24" s="227">
        <v>0</v>
      </c>
      <c r="G24" s="232">
        <v>1</v>
      </c>
      <c r="H24" s="231">
        <v>1</v>
      </c>
      <c r="I24" s="231">
        <v>2</v>
      </c>
      <c r="J24" s="227">
        <v>50</v>
      </c>
      <c r="K24" s="232">
        <v>4</v>
      </c>
      <c r="L24" s="231">
        <v>2</v>
      </c>
      <c r="M24" s="231">
        <v>6</v>
      </c>
      <c r="N24" s="227">
        <v>33.3333333333333</v>
      </c>
      <c r="O24" s="232">
        <v>1</v>
      </c>
      <c r="P24" s="231">
        <v>5</v>
      </c>
      <c r="Q24" s="231">
        <v>6</v>
      </c>
      <c r="R24" s="227">
        <v>83.3333333333333</v>
      </c>
      <c r="S24" s="232">
        <v>3</v>
      </c>
      <c r="T24" s="231">
        <v>0</v>
      </c>
      <c r="U24" s="231">
        <v>3</v>
      </c>
      <c r="V24" s="227">
        <v>0</v>
      </c>
      <c r="W24" s="232">
        <v>1</v>
      </c>
      <c r="X24" s="231">
        <v>0</v>
      </c>
      <c r="Y24" s="231">
        <v>1</v>
      </c>
      <c r="Z24" s="227">
        <v>0</v>
      </c>
      <c r="AA24" s="232">
        <v>0</v>
      </c>
      <c r="AB24" s="231">
        <v>0</v>
      </c>
      <c r="AC24" s="231">
        <v>0</v>
      </c>
      <c r="AD24" s="227">
        <v>0</v>
      </c>
      <c r="AE24" s="232">
        <v>0</v>
      </c>
      <c r="AF24" s="231">
        <v>0</v>
      </c>
      <c r="AG24" s="231">
        <v>0</v>
      </c>
      <c r="AH24" s="227">
        <v>0</v>
      </c>
      <c r="AI24" s="232">
        <v>10</v>
      </c>
      <c r="AJ24" s="231">
        <v>8</v>
      </c>
      <c r="AK24" s="230">
        <v>18</v>
      </c>
      <c r="AL24" s="229">
        <v>44.4444444444444</v>
      </c>
      <c r="AM24" s="228">
        <v>0.297619047619048</v>
      </c>
      <c r="AN24" s="227">
        <v>0.32840722495894897</v>
      </c>
    </row>
    <row r="25" spans="2:40" ht="16" thickBot="1" x14ac:dyDescent="0.25">
      <c r="B25" s="8" t="s">
        <v>62</v>
      </c>
      <c r="C25" s="226">
        <v>15</v>
      </c>
      <c r="D25" s="225">
        <v>37</v>
      </c>
      <c r="E25" s="225">
        <f>SUM(E10:E24)</f>
        <v>52</v>
      </c>
      <c r="F25" s="115">
        <v>71.153846153846203</v>
      </c>
      <c r="G25" s="226">
        <v>361</v>
      </c>
      <c r="H25" s="225">
        <v>522</v>
      </c>
      <c r="I25" s="225">
        <v>883</v>
      </c>
      <c r="J25" s="115">
        <v>59.116647791619499</v>
      </c>
      <c r="K25" s="226">
        <v>915</v>
      </c>
      <c r="L25" s="225">
        <v>901</v>
      </c>
      <c r="M25" s="225">
        <v>1816</v>
      </c>
      <c r="N25" s="115">
        <v>49.614537444933902</v>
      </c>
      <c r="O25" s="226">
        <v>875</v>
      </c>
      <c r="P25" s="225">
        <v>679</v>
      </c>
      <c r="Q25" s="225">
        <v>1554</v>
      </c>
      <c r="R25" s="115">
        <v>43.693693693693703</v>
      </c>
      <c r="S25" s="226">
        <v>536</v>
      </c>
      <c r="T25" s="225">
        <v>350</v>
      </c>
      <c r="U25" s="225">
        <v>886</v>
      </c>
      <c r="V25" s="115">
        <v>39.503386004514702</v>
      </c>
      <c r="W25" s="226">
        <v>211</v>
      </c>
      <c r="X25" s="225">
        <v>109</v>
      </c>
      <c r="Y25" s="225">
        <v>320</v>
      </c>
      <c r="Z25" s="115">
        <v>34.0625</v>
      </c>
      <c r="AA25" s="226">
        <v>82</v>
      </c>
      <c r="AB25" s="225">
        <v>62</v>
      </c>
      <c r="AC25" s="225">
        <v>144</v>
      </c>
      <c r="AD25" s="115">
        <v>43.0555555555556</v>
      </c>
      <c r="AE25" s="226">
        <v>50</v>
      </c>
      <c r="AF25" s="225">
        <v>28</v>
      </c>
      <c r="AG25" s="225">
        <v>78</v>
      </c>
      <c r="AH25" s="115">
        <v>35.897435897435898</v>
      </c>
      <c r="AI25" s="226">
        <v>3045</v>
      </c>
      <c r="AJ25" s="225">
        <v>2688</v>
      </c>
      <c r="AK25" s="224">
        <f>SUM(AK10:AK24)</f>
        <v>5733</v>
      </c>
      <c r="AL25" s="223">
        <v>46.886446886446898</v>
      </c>
      <c r="AM25" s="121">
        <v>100</v>
      </c>
      <c r="AN25" s="115">
        <v>100</v>
      </c>
    </row>
    <row r="26" spans="2:40" ht="0" hidden="1" customHeight="1" x14ac:dyDescent="0.2"/>
    <row r="27" spans="2:40" ht="1" customHeight="1" x14ac:dyDescent="0.2"/>
    <row r="28" spans="2:40" ht="22.5" customHeight="1" x14ac:dyDescent="0.2">
      <c r="B28" s="350" t="s">
        <v>557</v>
      </c>
      <c r="C28" s="351"/>
      <c r="D28" s="351"/>
      <c r="E28" s="351"/>
      <c r="F28" s="351"/>
      <c r="G28" s="351"/>
      <c r="H28" s="351"/>
      <c r="I28" s="351"/>
      <c r="J28" s="352"/>
    </row>
    <row r="29" spans="2:40" ht="58.5" customHeight="1" x14ac:dyDescent="0.2">
      <c r="B29" s="222" t="s">
        <v>558</v>
      </c>
      <c r="C29" s="353" t="s">
        <v>559</v>
      </c>
      <c r="D29" s="354"/>
      <c r="E29" s="354"/>
      <c r="F29" s="354"/>
      <c r="G29" s="354"/>
      <c r="H29" s="354"/>
      <c r="I29" s="354"/>
      <c r="J29" s="355"/>
    </row>
    <row r="30" spans="2:40" ht="58.5" customHeight="1" x14ac:dyDescent="0.2">
      <c r="B30" s="221" t="s">
        <v>175</v>
      </c>
      <c r="C30" s="356" t="s">
        <v>560</v>
      </c>
      <c r="D30" s="354"/>
      <c r="E30" s="354"/>
      <c r="F30" s="354"/>
      <c r="G30" s="354"/>
      <c r="H30" s="354"/>
      <c r="I30" s="354"/>
      <c r="J30" s="355"/>
    </row>
  </sheetData>
  <mergeCells count="17">
    <mergeCell ref="B1:P1"/>
    <mergeCell ref="C2:P2"/>
    <mergeCell ref="C3:P3"/>
    <mergeCell ref="C4:P4"/>
    <mergeCell ref="C5:P5"/>
    <mergeCell ref="AE8:AH8"/>
    <mergeCell ref="AI8:AK8"/>
    <mergeCell ref="C8:F8"/>
    <mergeCell ref="G8:J8"/>
    <mergeCell ref="K8:N8"/>
    <mergeCell ref="O8:R8"/>
    <mergeCell ref="AA8:AD8"/>
    <mergeCell ref="B28:J28"/>
    <mergeCell ref="C29:J29"/>
    <mergeCell ref="C30:J30"/>
    <mergeCell ref="S8:V8"/>
    <mergeCell ref="W8:Z8"/>
  </mergeCells>
  <pageMargins left="0.25" right="0.25" top="0.25" bottom="0.25" header="0.25" footer="0.25"/>
  <pageSetup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058E5-47E7-A543-9FA2-C138541D0C88}">
  <dimension ref="A1:AZ41"/>
  <sheetViews>
    <sheetView showGridLines="0" tabSelected="1" topLeftCell="AH24" workbookViewId="0">
      <selection activeCell="AZ9" sqref="AZ9"/>
    </sheetView>
  </sheetViews>
  <sheetFormatPr baseColWidth="10" defaultColWidth="8.83203125" defaultRowHeight="15" x14ac:dyDescent="0.2"/>
  <cols>
    <col min="1" max="1" width="13.6640625" customWidth="1"/>
    <col min="2" max="3" width="6.83203125" customWidth="1"/>
    <col min="4" max="4" width="13.6640625" customWidth="1"/>
    <col min="5" max="6" width="6.83203125" customWidth="1"/>
    <col min="7" max="7" width="13.6640625" customWidth="1"/>
    <col min="8" max="9" width="6.83203125" customWidth="1"/>
    <col min="10" max="10" width="13.6640625" customWidth="1"/>
    <col min="11" max="12" width="6.83203125" customWidth="1"/>
    <col min="13" max="13" width="13.6640625" customWidth="1"/>
    <col min="14" max="15" width="6.83203125" customWidth="1"/>
    <col min="16" max="16" width="13.6640625" customWidth="1"/>
    <col min="17" max="18" width="6.83203125" customWidth="1"/>
    <col min="19" max="19" width="13.6640625" customWidth="1"/>
    <col min="20" max="21" width="6.83203125" customWidth="1"/>
    <col min="22" max="22" width="13.6640625" customWidth="1"/>
    <col min="23" max="24" width="6.83203125" customWidth="1"/>
    <col min="25" max="25" width="13.6640625" customWidth="1"/>
    <col min="26" max="27" width="6.83203125" customWidth="1"/>
    <col min="28" max="28" width="13.6640625" customWidth="1"/>
    <col min="29" max="30" width="6.83203125" customWidth="1"/>
    <col min="31" max="31" width="13.6640625" customWidth="1"/>
    <col min="32" max="33" width="6.83203125" customWidth="1"/>
    <col min="34" max="34" width="13.6640625" customWidth="1"/>
    <col min="35" max="36" width="6.83203125" customWidth="1"/>
    <col min="37" max="37" width="13.6640625" customWidth="1"/>
    <col min="38" max="39" width="6.83203125" customWidth="1"/>
    <col min="40" max="40" width="13.6640625" customWidth="1"/>
    <col min="41" max="42" width="6.83203125" customWidth="1"/>
    <col min="43" max="43" width="13.6640625" customWidth="1"/>
    <col min="44" max="45" width="6.83203125" customWidth="1"/>
    <col min="46" max="46" width="13.6640625" customWidth="1"/>
    <col min="47" max="48" width="6.83203125" customWidth="1"/>
    <col min="49" max="52" width="13.6640625" customWidth="1"/>
    <col min="53" max="53" width="0.5" customWidth="1"/>
  </cols>
  <sheetData>
    <row r="1" spans="1:52" ht="18" customHeight="1" x14ac:dyDescent="0.2">
      <c r="A1" s="99" t="s">
        <v>561</v>
      </c>
    </row>
    <row r="2" spans="1:52" ht="14.5" customHeight="1" x14ac:dyDescent="0.2">
      <c r="A2" s="1" t="s">
        <v>419</v>
      </c>
      <c r="B2" s="273" t="s">
        <v>420</v>
      </c>
      <c r="C2" s="272"/>
      <c r="D2" s="272"/>
      <c r="E2" s="272"/>
      <c r="F2" s="272"/>
    </row>
    <row r="3" spans="1:52" ht="14.5" customHeight="1" x14ac:dyDescent="0.2">
      <c r="A3" s="1" t="s">
        <v>4</v>
      </c>
      <c r="B3" s="273" t="s">
        <v>5</v>
      </c>
      <c r="C3" s="272"/>
      <c r="D3" s="272"/>
      <c r="E3" s="272"/>
      <c r="F3" s="272"/>
    </row>
    <row r="4" spans="1:52" ht="37.5" customHeight="1" x14ac:dyDescent="0.2">
      <c r="A4" s="1" t="s">
        <v>421</v>
      </c>
      <c r="B4" s="273" t="s">
        <v>7</v>
      </c>
      <c r="C4" s="272"/>
      <c r="D4" s="272"/>
      <c r="E4" s="272"/>
      <c r="F4" s="272"/>
    </row>
    <row r="5" spans="1:52" ht="27" customHeight="1" thickBot="1" x14ac:dyDescent="0.25">
      <c r="A5" s="1" t="s">
        <v>562</v>
      </c>
      <c r="B5" s="273" t="s">
        <v>563</v>
      </c>
      <c r="C5" s="272"/>
      <c r="D5" s="272"/>
      <c r="E5" s="272"/>
      <c r="F5" s="272"/>
    </row>
    <row r="6" spans="1:52" s="262" customFormat="1" ht="28" customHeight="1" x14ac:dyDescent="0.2">
      <c r="A6" s="263"/>
      <c r="B6" s="362" t="s">
        <v>10</v>
      </c>
      <c r="C6" s="363"/>
      <c r="D6" s="363"/>
      <c r="E6" s="363"/>
      <c r="F6" s="363"/>
      <c r="G6" s="363"/>
      <c r="H6" s="362" t="s">
        <v>11</v>
      </c>
      <c r="I6" s="363"/>
      <c r="J6" s="363"/>
      <c r="K6" s="363"/>
      <c r="L6" s="363"/>
      <c r="M6" s="364"/>
      <c r="N6" s="362" t="s">
        <v>12</v>
      </c>
      <c r="O6" s="363"/>
      <c r="P6" s="363"/>
      <c r="Q6" s="363"/>
      <c r="R6" s="363"/>
      <c r="S6" s="364"/>
      <c r="T6" s="362" t="s">
        <v>13</v>
      </c>
      <c r="U6" s="363"/>
      <c r="V6" s="363"/>
      <c r="W6" s="363"/>
      <c r="X6" s="363"/>
      <c r="Y6" s="364"/>
      <c r="Z6" s="362" t="s">
        <v>14</v>
      </c>
      <c r="AA6" s="363"/>
      <c r="AB6" s="363"/>
      <c r="AC6" s="363"/>
      <c r="AD6" s="363"/>
      <c r="AE6" s="364"/>
      <c r="AF6" s="362" t="s">
        <v>15</v>
      </c>
      <c r="AG6" s="363"/>
      <c r="AH6" s="363"/>
      <c r="AI6" s="363"/>
      <c r="AJ6" s="363"/>
      <c r="AK6" s="364"/>
      <c r="AL6" s="362" t="s">
        <v>16</v>
      </c>
      <c r="AM6" s="363"/>
      <c r="AN6" s="363"/>
      <c r="AO6" s="363"/>
      <c r="AP6" s="363"/>
      <c r="AQ6" s="364"/>
      <c r="AR6" s="362" t="s">
        <v>17</v>
      </c>
      <c r="AS6" s="363"/>
      <c r="AT6" s="363"/>
      <c r="AU6" s="363"/>
      <c r="AV6" s="363"/>
      <c r="AW6" s="364"/>
      <c r="AX6" s="362" t="s">
        <v>564</v>
      </c>
      <c r="AY6" s="363"/>
      <c r="AZ6" s="364"/>
    </row>
    <row r="7" spans="1:52" ht="16" x14ac:dyDescent="0.2">
      <c r="A7" s="261"/>
      <c r="B7" s="278" t="s">
        <v>21</v>
      </c>
      <c r="C7" s="361"/>
      <c r="D7" s="361"/>
      <c r="E7" s="280" t="s">
        <v>22</v>
      </c>
      <c r="F7" s="279"/>
      <c r="G7" s="279"/>
      <c r="H7" s="278" t="s">
        <v>21</v>
      </c>
      <c r="I7" s="279"/>
      <c r="J7" s="279"/>
      <c r="K7" s="280" t="s">
        <v>22</v>
      </c>
      <c r="L7" s="279"/>
      <c r="M7" s="281"/>
      <c r="N7" s="278" t="s">
        <v>21</v>
      </c>
      <c r="O7" s="279"/>
      <c r="P7" s="279"/>
      <c r="Q7" s="280" t="s">
        <v>22</v>
      </c>
      <c r="R7" s="279"/>
      <c r="S7" s="281"/>
      <c r="T7" s="278" t="s">
        <v>21</v>
      </c>
      <c r="U7" s="279"/>
      <c r="V7" s="279"/>
      <c r="W7" s="280" t="s">
        <v>22</v>
      </c>
      <c r="X7" s="279"/>
      <c r="Y7" s="281"/>
      <c r="Z7" s="278" t="s">
        <v>21</v>
      </c>
      <c r="AA7" s="279"/>
      <c r="AB7" s="279"/>
      <c r="AC7" s="280" t="s">
        <v>22</v>
      </c>
      <c r="AD7" s="279"/>
      <c r="AE7" s="281"/>
      <c r="AF7" s="278" t="s">
        <v>21</v>
      </c>
      <c r="AG7" s="279"/>
      <c r="AH7" s="279"/>
      <c r="AI7" s="280" t="s">
        <v>22</v>
      </c>
      <c r="AJ7" s="279"/>
      <c r="AK7" s="281"/>
      <c r="AL7" s="278" t="s">
        <v>21</v>
      </c>
      <c r="AM7" s="279"/>
      <c r="AN7" s="279"/>
      <c r="AO7" s="280" t="s">
        <v>22</v>
      </c>
      <c r="AP7" s="279"/>
      <c r="AQ7" s="281"/>
      <c r="AR7" s="278" t="s">
        <v>21</v>
      </c>
      <c r="AS7" s="279"/>
      <c r="AT7" s="279"/>
      <c r="AU7" s="280" t="s">
        <v>22</v>
      </c>
      <c r="AV7" s="279"/>
      <c r="AW7" s="281"/>
      <c r="AX7" s="278"/>
      <c r="AY7" s="279"/>
      <c r="AZ7" s="281"/>
    </row>
    <row r="8" spans="1:52" ht="28" x14ac:dyDescent="0.2">
      <c r="A8" s="260" t="s">
        <v>20</v>
      </c>
      <c r="B8" s="259" t="s">
        <v>23</v>
      </c>
      <c r="C8" s="258" t="s">
        <v>24</v>
      </c>
      <c r="D8" s="258" t="s">
        <v>565</v>
      </c>
      <c r="E8" s="258" t="s">
        <v>23</v>
      </c>
      <c r="F8" s="258" t="s">
        <v>24</v>
      </c>
      <c r="G8" s="258" t="s">
        <v>565</v>
      </c>
      <c r="H8" s="259" t="s">
        <v>23</v>
      </c>
      <c r="I8" s="258" t="s">
        <v>24</v>
      </c>
      <c r="J8" s="258" t="s">
        <v>565</v>
      </c>
      <c r="K8" s="258" t="s">
        <v>23</v>
      </c>
      <c r="L8" s="258" t="s">
        <v>24</v>
      </c>
      <c r="M8" s="257" t="s">
        <v>565</v>
      </c>
      <c r="N8" s="259" t="s">
        <v>23</v>
      </c>
      <c r="O8" s="258" t="s">
        <v>24</v>
      </c>
      <c r="P8" s="258" t="s">
        <v>565</v>
      </c>
      <c r="Q8" s="258" t="s">
        <v>23</v>
      </c>
      <c r="R8" s="258" t="s">
        <v>24</v>
      </c>
      <c r="S8" s="257" t="s">
        <v>565</v>
      </c>
      <c r="T8" s="259" t="s">
        <v>23</v>
      </c>
      <c r="U8" s="258" t="s">
        <v>24</v>
      </c>
      <c r="V8" s="258" t="s">
        <v>565</v>
      </c>
      <c r="W8" s="258" t="s">
        <v>23</v>
      </c>
      <c r="X8" s="258" t="s">
        <v>24</v>
      </c>
      <c r="Y8" s="257" t="s">
        <v>565</v>
      </c>
      <c r="Z8" s="259" t="s">
        <v>23</v>
      </c>
      <c r="AA8" s="258" t="s">
        <v>24</v>
      </c>
      <c r="AB8" s="258" t="s">
        <v>565</v>
      </c>
      <c r="AC8" s="258" t="s">
        <v>23</v>
      </c>
      <c r="AD8" s="258" t="s">
        <v>24</v>
      </c>
      <c r="AE8" s="257" t="s">
        <v>565</v>
      </c>
      <c r="AF8" s="259" t="s">
        <v>23</v>
      </c>
      <c r="AG8" s="258" t="s">
        <v>24</v>
      </c>
      <c r="AH8" s="258" t="s">
        <v>565</v>
      </c>
      <c r="AI8" s="258" t="s">
        <v>23</v>
      </c>
      <c r="AJ8" s="258" t="s">
        <v>24</v>
      </c>
      <c r="AK8" s="257" t="s">
        <v>565</v>
      </c>
      <c r="AL8" s="259" t="s">
        <v>23</v>
      </c>
      <c r="AM8" s="258" t="s">
        <v>24</v>
      </c>
      <c r="AN8" s="258" t="s">
        <v>565</v>
      </c>
      <c r="AO8" s="258" t="s">
        <v>23</v>
      </c>
      <c r="AP8" s="258" t="s">
        <v>24</v>
      </c>
      <c r="AQ8" s="257" t="s">
        <v>565</v>
      </c>
      <c r="AR8" s="259" t="s">
        <v>23</v>
      </c>
      <c r="AS8" s="258" t="s">
        <v>24</v>
      </c>
      <c r="AT8" s="258" t="s">
        <v>565</v>
      </c>
      <c r="AU8" s="258" t="s">
        <v>23</v>
      </c>
      <c r="AV8" s="258" t="s">
        <v>24</v>
      </c>
      <c r="AW8" s="257" t="s">
        <v>565</v>
      </c>
      <c r="AX8" s="259" t="s">
        <v>23</v>
      </c>
      <c r="AY8" s="258" t="s">
        <v>24</v>
      </c>
      <c r="AZ8" s="257" t="s">
        <v>566</v>
      </c>
    </row>
    <row r="9" spans="1:52" x14ac:dyDescent="0.2">
      <c r="A9" s="256" t="s">
        <v>26</v>
      </c>
      <c r="B9" s="20">
        <v>6</v>
      </c>
      <c r="C9" s="21">
        <v>9</v>
      </c>
      <c r="D9" s="240" t="s">
        <v>443</v>
      </c>
      <c r="E9" s="21">
        <v>1</v>
      </c>
      <c r="F9" s="21">
        <v>4</v>
      </c>
      <c r="G9" s="255" t="s">
        <v>438</v>
      </c>
      <c r="H9" s="20">
        <v>9</v>
      </c>
      <c r="I9" s="21">
        <v>18</v>
      </c>
      <c r="J9" s="240" t="s">
        <v>430</v>
      </c>
      <c r="K9" s="21">
        <v>7</v>
      </c>
      <c r="L9" s="21">
        <v>6</v>
      </c>
      <c r="M9" s="239" t="s">
        <v>433</v>
      </c>
      <c r="N9" s="20">
        <v>11</v>
      </c>
      <c r="O9" s="21">
        <v>13</v>
      </c>
      <c r="P9" s="240" t="s">
        <v>567</v>
      </c>
      <c r="Q9" s="21">
        <v>14</v>
      </c>
      <c r="R9" s="21">
        <v>7</v>
      </c>
      <c r="S9" s="239" t="s">
        <v>444</v>
      </c>
      <c r="T9" s="20">
        <v>20</v>
      </c>
      <c r="U9" s="21">
        <v>8</v>
      </c>
      <c r="V9" s="240" t="s">
        <v>459</v>
      </c>
      <c r="W9" s="21">
        <v>14</v>
      </c>
      <c r="X9" s="21">
        <v>9</v>
      </c>
      <c r="Y9" s="239" t="s">
        <v>568</v>
      </c>
      <c r="Z9" s="20">
        <v>11</v>
      </c>
      <c r="AA9" s="21">
        <v>8</v>
      </c>
      <c r="AB9" s="240" t="s">
        <v>507</v>
      </c>
      <c r="AC9" s="21">
        <v>15</v>
      </c>
      <c r="AD9" s="21">
        <v>3</v>
      </c>
      <c r="AE9" s="239" t="s">
        <v>569</v>
      </c>
      <c r="AF9" s="20">
        <v>5</v>
      </c>
      <c r="AG9" s="21">
        <v>0</v>
      </c>
      <c r="AH9" s="240" t="s">
        <v>428</v>
      </c>
      <c r="AI9" s="21">
        <v>3</v>
      </c>
      <c r="AJ9" s="21">
        <v>1</v>
      </c>
      <c r="AK9" s="239" t="s">
        <v>453</v>
      </c>
      <c r="AL9" s="20">
        <v>3</v>
      </c>
      <c r="AM9" s="21">
        <v>3</v>
      </c>
      <c r="AN9" s="240" t="s">
        <v>431</v>
      </c>
      <c r="AO9" s="21">
        <v>0</v>
      </c>
      <c r="AP9" s="21">
        <v>0</v>
      </c>
      <c r="AQ9" s="239" t="s">
        <v>428</v>
      </c>
      <c r="AR9" s="20">
        <v>4</v>
      </c>
      <c r="AS9" s="21">
        <v>1</v>
      </c>
      <c r="AT9" s="240" t="s">
        <v>436</v>
      </c>
      <c r="AU9" s="21">
        <v>1</v>
      </c>
      <c r="AV9" s="21">
        <v>0</v>
      </c>
      <c r="AW9" s="239" t="s">
        <v>428</v>
      </c>
      <c r="AX9" s="20">
        <v>124</v>
      </c>
      <c r="AY9" s="21">
        <v>90</v>
      </c>
      <c r="AZ9" s="265">
        <f>SUM((AY9/(AX9+AY9)*100))</f>
        <v>42.056074766355138</v>
      </c>
    </row>
    <row r="10" spans="1:52" x14ac:dyDescent="0.2">
      <c r="A10" s="254" t="s">
        <v>27</v>
      </c>
      <c r="B10" s="9">
        <v>0</v>
      </c>
      <c r="C10" s="2">
        <v>4</v>
      </c>
      <c r="D10" s="231" t="s">
        <v>429</v>
      </c>
      <c r="E10" s="2">
        <v>0</v>
      </c>
      <c r="F10" s="2">
        <v>0</v>
      </c>
      <c r="G10" s="253" t="s">
        <v>428</v>
      </c>
      <c r="H10" s="9">
        <v>17</v>
      </c>
      <c r="I10" s="2">
        <v>15</v>
      </c>
      <c r="J10" s="231" t="s">
        <v>570</v>
      </c>
      <c r="K10" s="2">
        <v>2</v>
      </c>
      <c r="L10" s="2">
        <v>3</v>
      </c>
      <c r="M10" s="230" t="s">
        <v>443</v>
      </c>
      <c r="N10" s="9">
        <v>31</v>
      </c>
      <c r="O10" s="2">
        <v>23</v>
      </c>
      <c r="P10" s="231" t="s">
        <v>571</v>
      </c>
      <c r="Q10" s="2">
        <v>0</v>
      </c>
      <c r="R10" s="2">
        <v>1</v>
      </c>
      <c r="S10" s="230" t="s">
        <v>429</v>
      </c>
      <c r="T10" s="9">
        <v>45</v>
      </c>
      <c r="U10" s="2">
        <v>24</v>
      </c>
      <c r="V10" s="231" t="s">
        <v>572</v>
      </c>
      <c r="W10" s="2">
        <v>1</v>
      </c>
      <c r="X10" s="2">
        <v>0</v>
      </c>
      <c r="Y10" s="230" t="s">
        <v>428</v>
      </c>
      <c r="Z10" s="9">
        <v>42</v>
      </c>
      <c r="AA10" s="2">
        <v>10</v>
      </c>
      <c r="AB10" s="231" t="s">
        <v>573</v>
      </c>
      <c r="AC10" s="2">
        <v>1</v>
      </c>
      <c r="AD10" s="2">
        <v>1</v>
      </c>
      <c r="AE10" s="230" t="s">
        <v>431</v>
      </c>
      <c r="AF10" s="9">
        <v>4</v>
      </c>
      <c r="AG10" s="2">
        <v>3</v>
      </c>
      <c r="AH10" s="231" t="s">
        <v>469</v>
      </c>
      <c r="AI10" s="2">
        <v>1</v>
      </c>
      <c r="AJ10" s="2">
        <v>0</v>
      </c>
      <c r="AK10" s="230" t="s">
        <v>428</v>
      </c>
      <c r="AL10" s="9">
        <v>0</v>
      </c>
      <c r="AM10" s="2">
        <v>1</v>
      </c>
      <c r="AN10" s="231" t="s">
        <v>429</v>
      </c>
      <c r="AO10" s="2">
        <v>0</v>
      </c>
      <c r="AP10" s="2">
        <v>0</v>
      </c>
      <c r="AQ10" s="230" t="s">
        <v>428</v>
      </c>
      <c r="AR10" s="9">
        <v>3</v>
      </c>
      <c r="AS10" s="2">
        <v>0</v>
      </c>
      <c r="AT10" s="231" t="s">
        <v>428</v>
      </c>
      <c r="AU10" s="2">
        <v>0</v>
      </c>
      <c r="AV10" s="2">
        <v>0</v>
      </c>
      <c r="AW10" s="230" t="s">
        <v>428</v>
      </c>
      <c r="AX10" s="9">
        <v>147</v>
      </c>
      <c r="AY10" s="2">
        <v>85</v>
      </c>
      <c r="AZ10" s="265">
        <f t="shared" ref="AZ10:AZ36" si="0">SUM((AY10/(AX10+AY10)*100))</f>
        <v>36.637931034482754</v>
      </c>
    </row>
    <row r="11" spans="1:52" x14ac:dyDescent="0.2">
      <c r="A11" s="254" t="s">
        <v>28</v>
      </c>
      <c r="B11" s="9">
        <v>0</v>
      </c>
      <c r="C11" s="2">
        <v>0</v>
      </c>
      <c r="D11" s="231" t="s">
        <v>428</v>
      </c>
      <c r="E11" s="2">
        <v>0</v>
      </c>
      <c r="F11" s="2">
        <v>0</v>
      </c>
      <c r="G11" s="253" t="s">
        <v>428</v>
      </c>
      <c r="H11" s="9">
        <v>0</v>
      </c>
      <c r="I11" s="2">
        <v>1</v>
      </c>
      <c r="J11" s="231" t="s">
        <v>429</v>
      </c>
      <c r="K11" s="2">
        <v>0</v>
      </c>
      <c r="L11" s="2">
        <v>0</v>
      </c>
      <c r="M11" s="230" t="s">
        <v>428</v>
      </c>
      <c r="N11" s="9">
        <v>2</v>
      </c>
      <c r="O11" s="2">
        <v>0</v>
      </c>
      <c r="P11" s="231" t="s">
        <v>428</v>
      </c>
      <c r="Q11" s="2">
        <v>2</v>
      </c>
      <c r="R11" s="2">
        <v>0</v>
      </c>
      <c r="S11" s="230" t="s">
        <v>428</v>
      </c>
      <c r="T11" s="9">
        <v>4</v>
      </c>
      <c r="U11" s="2">
        <v>1</v>
      </c>
      <c r="V11" s="231" t="s">
        <v>436</v>
      </c>
      <c r="W11" s="2">
        <v>0</v>
      </c>
      <c r="X11" s="2">
        <v>1</v>
      </c>
      <c r="Y11" s="230" t="s">
        <v>429</v>
      </c>
      <c r="Z11" s="9">
        <v>0</v>
      </c>
      <c r="AA11" s="2">
        <v>1</v>
      </c>
      <c r="AB11" s="231" t="s">
        <v>429</v>
      </c>
      <c r="AC11" s="2">
        <v>0</v>
      </c>
      <c r="AD11" s="2">
        <v>0</v>
      </c>
      <c r="AE11" s="230" t="s">
        <v>428</v>
      </c>
      <c r="AF11" s="9">
        <v>0</v>
      </c>
      <c r="AG11" s="2">
        <v>0</v>
      </c>
      <c r="AH11" s="231" t="s">
        <v>428</v>
      </c>
      <c r="AI11" s="2">
        <v>0</v>
      </c>
      <c r="AJ11" s="2">
        <v>0</v>
      </c>
      <c r="AK11" s="230" t="s">
        <v>428</v>
      </c>
      <c r="AL11" s="9">
        <v>0</v>
      </c>
      <c r="AM11" s="2">
        <v>0</v>
      </c>
      <c r="AN11" s="231" t="s">
        <v>428</v>
      </c>
      <c r="AO11" s="2">
        <v>0</v>
      </c>
      <c r="AP11" s="2">
        <v>0</v>
      </c>
      <c r="AQ11" s="230" t="s">
        <v>428</v>
      </c>
      <c r="AR11" s="9">
        <v>0</v>
      </c>
      <c r="AS11" s="2">
        <v>0</v>
      </c>
      <c r="AT11" s="231" t="s">
        <v>428</v>
      </c>
      <c r="AU11" s="2">
        <v>0</v>
      </c>
      <c r="AV11" s="2">
        <v>0</v>
      </c>
      <c r="AW11" s="230" t="s">
        <v>428</v>
      </c>
      <c r="AX11" s="9">
        <v>8</v>
      </c>
      <c r="AY11" s="2">
        <v>4</v>
      </c>
      <c r="AZ11" s="265">
        <f t="shared" si="0"/>
        <v>33.333333333333329</v>
      </c>
    </row>
    <row r="12" spans="1:52" x14ac:dyDescent="0.2">
      <c r="A12" s="254" t="s">
        <v>30</v>
      </c>
      <c r="B12" s="9">
        <v>0</v>
      </c>
      <c r="C12" s="2">
        <v>0</v>
      </c>
      <c r="D12" s="231" t="s">
        <v>428</v>
      </c>
      <c r="E12" s="2">
        <v>0</v>
      </c>
      <c r="F12" s="2">
        <v>0</v>
      </c>
      <c r="G12" s="253" t="s">
        <v>428</v>
      </c>
      <c r="H12" s="9">
        <v>0</v>
      </c>
      <c r="I12" s="2">
        <v>0</v>
      </c>
      <c r="J12" s="231" t="s">
        <v>428</v>
      </c>
      <c r="K12" s="2">
        <v>0</v>
      </c>
      <c r="L12" s="2">
        <v>0</v>
      </c>
      <c r="M12" s="230" t="s">
        <v>428</v>
      </c>
      <c r="N12" s="9">
        <v>1</v>
      </c>
      <c r="O12" s="2">
        <v>0</v>
      </c>
      <c r="P12" s="231" t="s">
        <v>428</v>
      </c>
      <c r="Q12" s="2">
        <v>0</v>
      </c>
      <c r="R12" s="2">
        <v>0</v>
      </c>
      <c r="S12" s="230" t="s">
        <v>428</v>
      </c>
      <c r="T12" s="9">
        <v>0</v>
      </c>
      <c r="U12" s="2">
        <v>0</v>
      </c>
      <c r="V12" s="231" t="s">
        <v>428</v>
      </c>
      <c r="W12" s="2">
        <v>0</v>
      </c>
      <c r="X12" s="2">
        <v>0</v>
      </c>
      <c r="Y12" s="230" t="s">
        <v>428</v>
      </c>
      <c r="Z12" s="9">
        <v>0</v>
      </c>
      <c r="AA12" s="2">
        <v>0</v>
      </c>
      <c r="AB12" s="231" t="s">
        <v>428</v>
      </c>
      <c r="AC12" s="2">
        <v>0</v>
      </c>
      <c r="AD12" s="2">
        <v>0</v>
      </c>
      <c r="AE12" s="230" t="s">
        <v>428</v>
      </c>
      <c r="AF12" s="9">
        <v>0</v>
      </c>
      <c r="AG12" s="2">
        <v>0</v>
      </c>
      <c r="AH12" s="231" t="s">
        <v>428</v>
      </c>
      <c r="AI12" s="2">
        <v>0</v>
      </c>
      <c r="AJ12" s="2">
        <v>0</v>
      </c>
      <c r="AK12" s="230" t="s">
        <v>428</v>
      </c>
      <c r="AL12" s="9">
        <v>0</v>
      </c>
      <c r="AM12" s="2">
        <v>0</v>
      </c>
      <c r="AN12" s="231" t="s">
        <v>428</v>
      </c>
      <c r="AO12" s="2">
        <v>0</v>
      </c>
      <c r="AP12" s="2">
        <v>0</v>
      </c>
      <c r="AQ12" s="230" t="s">
        <v>428</v>
      </c>
      <c r="AR12" s="9">
        <v>0</v>
      </c>
      <c r="AS12" s="2">
        <v>0</v>
      </c>
      <c r="AT12" s="231" t="s">
        <v>428</v>
      </c>
      <c r="AU12" s="2">
        <v>0</v>
      </c>
      <c r="AV12" s="2">
        <v>0</v>
      </c>
      <c r="AW12" s="230" t="s">
        <v>428</v>
      </c>
      <c r="AX12" s="9">
        <v>1</v>
      </c>
      <c r="AY12" s="2">
        <v>0</v>
      </c>
      <c r="AZ12" s="265">
        <f t="shared" si="0"/>
        <v>0</v>
      </c>
    </row>
    <row r="13" spans="1:52" x14ac:dyDescent="0.2">
      <c r="A13" s="254" t="s">
        <v>32</v>
      </c>
      <c r="B13" s="9">
        <v>3</v>
      </c>
      <c r="C13" s="2">
        <v>2</v>
      </c>
      <c r="D13" s="231" t="s">
        <v>452</v>
      </c>
      <c r="E13" s="2">
        <v>0</v>
      </c>
      <c r="F13" s="2">
        <v>2</v>
      </c>
      <c r="G13" s="253" t="s">
        <v>429</v>
      </c>
      <c r="H13" s="9">
        <v>7</v>
      </c>
      <c r="I13" s="2">
        <v>19</v>
      </c>
      <c r="J13" s="231" t="s">
        <v>574</v>
      </c>
      <c r="K13" s="2">
        <v>6</v>
      </c>
      <c r="L13" s="2">
        <v>9</v>
      </c>
      <c r="M13" s="230" t="s">
        <v>443</v>
      </c>
      <c r="N13" s="9">
        <v>9</v>
      </c>
      <c r="O13" s="2">
        <v>7</v>
      </c>
      <c r="P13" s="231" t="s">
        <v>468</v>
      </c>
      <c r="Q13" s="2">
        <v>20</v>
      </c>
      <c r="R13" s="2">
        <v>17</v>
      </c>
      <c r="S13" s="230" t="s">
        <v>575</v>
      </c>
      <c r="T13" s="9">
        <v>10</v>
      </c>
      <c r="U13" s="2">
        <v>7</v>
      </c>
      <c r="V13" s="231" t="s">
        <v>576</v>
      </c>
      <c r="W13" s="2">
        <v>27</v>
      </c>
      <c r="X13" s="2">
        <v>13</v>
      </c>
      <c r="Y13" s="230" t="s">
        <v>577</v>
      </c>
      <c r="Z13" s="9">
        <v>13</v>
      </c>
      <c r="AA13" s="2">
        <v>11</v>
      </c>
      <c r="AB13" s="231" t="s">
        <v>491</v>
      </c>
      <c r="AC13" s="2">
        <v>17</v>
      </c>
      <c r="AD13" s="2">
        <v>9</v>
      </c>
      <c r="AE13" s="230" t="s">
        <v>578</v>
      </c>
      <c r="AF13" s="9">
        <v>3</v>
      </c>
      <c r="AG13" s="2">
        <v>2</v>
      </c>
      <c r="AH13" s="231" t="s">
        <v>452</v>
      </c>
      <c r="AI13" s="2">
        <v>1</v>
      </c>
      <c r="AJ13" s="2">
        <v>2</v>
      </c>
      <c r="AK13" s="230" t="s">
        <v>430</v>
      </c>
      <c r="AL13" s="9">
        <v>2</v>
      </c>
      <c r="AM13" s="2">
        <v>1</v>
      </c>
      <c r="AN13" s="231" t="s">
        <v>444</v>
      </c>
      <c r="AO13" s="2">
        <v>0</v>
      </c>
      <c r="AP13" s="2">
        <v>0</v>
      </c>
      <c r="AQ13" s="230" t="s">
        <v>428</v>
      </c>
      <c r="AR13" s="9">
        <v>1</v>
      </c>
      <c r="AS13" s="2">
        <v>1</v>
      </c>
      <c r="AT13" s="231" t="s">
        <v>431</v>
      </c>
      <c r="AU13" s="2">
        <v>0</v>
      </c>
      <c r="AV13" s="2">
        <v>1</v>
      </c>
      <c r="AW13" s="230" t="s">
        <v>429</v>
      </c>
      <c r="AX13" s="9">
        <v>119</v>
      </c>
      <c r="AY13" s="2">
        <v>103</v>
      </c>
      <c r="AZ13" s="265">
        <f t="shared" si="0"/>
        <v>46.396396396396398</v>
      </c>
    </row>
    <row r="14" spans="1:52" x14ac:dyDescent="0.2">
      <c r="A14" s="254" t="s">
        <v>33</v>
      </c>
      <c r="B14" s="9">
        <v>0</v>
      </c>
      <c r="C14" s="2">
        <v>0</v>
      </c>
      <c r="D14" s="231" t="s">
        <v>428</v>
      </c>
      <c r="E14" s="2">
        <v>0</v>
      </c>
      <c r="F14" s="2">
        <v>0</v>
      </c>
      <c r="G14" s="253" t="s">
        <v>428</v>
      </c>
      <c r="H14" s="9">
        <v>0</v>
      </c>
      <c r="I14" s="2">
        <v>2</v>
      </c>
      <c r="J14" s="231" t="s">
        <v>429</v>
      </c>
      <c r="K14" s="2">
        <v>1</v>
      </c>
      <c r="L14" s="2">
        <v>0</v>
      </c>
      <c r="M14" s="230" t="s">
        <v>428</v>
      </c>
      <c r="N14" s="9">
        <v>1</v>
      </c>
      <c r="O14" s="2">
        <v>3</v>
      </c>
      <c r="P14" s="231" t="s">
        <v>470</v>
      </c>
      <c r="Q14" s="2">
        <v>0</v>
      </c>
      <c r="R14" s="2">
        <v>0</v>
      </c>
      <c r="S14" s="230" t="s">
        <v>428</v>
      </c>
      <c r="T14" s="9">
        <v>4</v>
      </c>
      <c r="U14" s="2">
        <v>1</v>
      </c>
      <c r="V14" s="231" t="s">
        <v>436</v>
      </c>
      <c r="W14" s="2">
        <v>0</v>
      </c>
      <c r="X14" s="2">
        <v>1</v>
      </c>
      <c r="Y14" s="230" t="s">
        <v>429</v>
      </c>
      <c r="Z14" s="9">
        <v>3</v>
      </c>
      <c r="AA14" s="2">
        <v>0</v>
      </c>
      <c r="AB14" s="231" t="s">
        <v>428</v>
      </c>
      <c r="AC14" s="2">
        <v>0</v>
      </c>
      <c r="AD14" s="2">
        <v>0</v>
      </c>
      <c r="AE14" s="230" t="s">
        <v>428</v>
      </c>
      <c r="AF14" s="9">
        <v>3</v>
      </c>
      <c r="AG14" s="2">
        <v>1</v>
      </c>
      <c r="AH14" s="231" t="s">
        <v>453</v>
      </c>
      <c r="AI14" s="2">
        <v>0</v>
      </c>
      <c r="AJ14" s="2">
        <v>0</v>
      </c>
      <c r="AK14" s="230" t="s">
        <v>428</v>
      </c>
      <c r="AL14" s="9">
        <v>2</v>
      </c>
      <c r="AM14" s="2">
        <v>1</v>
      </c>
      <c r="AN14" s="231" t="s">
        <v>444</v>
      </c>
      <c r="AO14" s="2">
        <v>0</v>
      </c>
      <c r="AP14" s="2">
        <v>0</v>
      </c>
      <c r="AQ14" s="230" t="s">
        <v>428</v>
      </c>
      <c r="AR14" s="9">
        <v>0</v>
      </c>
      <c r="AS14" s="2">
        <v>0</v>
      </c>
      <c r="AT14" s="231" t="s">
        <v>428</v>
      </c>
      <c r="AU14" s="2">
        <v>0</v>
      </c>
      <c r="AV14" s="2">
        <v>0</v>
      </c>
      <c r="AW14" s="230" t="s">
        <v>428</v>
      </c>
      <c r="AX14" s="9">
        <v>14</v>
      </c>
      <c r="AY14" s="2">
        <v>9</v>
      </c>
      <c r="AZ14" s="265">
        <f t="shared" si="0"/>
        <v>39.130434782608695</v>
      </c>
    </row>
    <row r="15" spans="1:52" x14ac:dyDescent="0.2">
      <c r="A15" s="254" t="s">
        <v>34</v>
      </c>
      <c r="B15" s="9">
        <v>0</v>
      </c>
      <c r="C15" s="2">
        <v>0</v>
      </c>
      <c r="D15" s="231" t="s">
        <v>428</v>
      </c>
      <c r="E15" s="2">
        <v>0</v>
      </c>
      <c r="F15" s="2">
        <v>1</v>
      </c>
      <c r="G15" s="253" t="s">
        <v>429</v>
      </c>
      <c r="H15" s="9">
        <v>1</v>
      </c>
      <c r="I15" s="2">
        <v>3</v>
      </c>
      <c r="J15" s="231" t="s">
        <v>470</v>
      </c>
      <c r="K15" s="2">
        <v>5</v>
      </c>
      <c r="L15" s="2">
        <v>17</v>
      </c>
      <c r="M15" s="230" t="s">
        <v>579</v>
      </c>
      <c r="N15" s="9">
        <v>0</v>
      </c>
      <c r="O15" s="2">
        <v>2</v>
      </c>
      <c r="P15" s="231" t="s">
        <v>429</v>
      </c>
      <c r="Q15" s="2">
        <v>16</v>
      </c>
      <c r="R15" s="2">
        <v>10</v>
      </c>
      <c r="S15" s="230" t="s">
        <v>580</v>
      </c>
      <c r="T15" s="9">
        <v>0</v>
      </c>
      <c r="U15" s="2">
        <v>2</v>
      </c>
      <c r="V15" s="231" t="s">
        <v>429</v>
      </c>
      <c r="W15" s="2">
        <v>9</v>
      </c>
      <c r="X15" s="2">
        <v>5</v>
      </c>
      <c r="Y15" s="230" t="s">
        <v>581</v>
      </c>
      <c r="Z15" s="9">
        <v>2</v>
      </c>
      <c r="AA15" s="2">
        <v>0</v>
      </c>
      <c r="AB15" s="231" t="s">
        <v>428</v>
      </c>
      <c r="AC15" s="2">
        <v>4</v>
      </c>
      <c r="AD15" s="2">
        <v>1</v>
      </c>
      <c r="AE15" s="230" t="s">
        <v>436</v>
      </c>
      <c r="AF15" s="9">
        <v>0</v>
      </c>
      <c r="AG15" s="2">
        <v>0</v>
      </c>
      <c r="AH15" s="231" t="s">
        <v>428</v>
      </c>
      <c r="AI15" s="2">
        <v>2</v>
      </c>
      <c r="AJ15" s="2">
        <v>0</v>
      </c>
      <c r="AK15" s="230" t="s">
        <v>428</v>
      </c>
      <c r="AL15" s="9">
        <v>0</v>
      </c>
      <c r="AM15" s="2">
        <v>1</v>
      </c>
      <c r="AN15" s="231" t="s">
        <v>429</v>
      </c>
      <c r="AO15" s="2">
        <v>0</v>
      </c>
      <c r="AP15" s="2">
        <v>1</v>
      </c>
      <c r="AQ15" s="230" t="s">
        <v>429</v>
      </c>
      <c r="AR15" s="9">
        <v>0</v>
      </c>
      <c r="AS15" s="2">
        <v>0</v>
      </c>
      <c r="AT15" s="231" t="s">
        <v>428</v>
      </c>
      <c r="AU15" s="2">
        <v>0</v>
      </c>
      <c r="AV15" s="2">
        <v>0</v>
      </c>
      <c r="AW15" s="230" t="s">
        <v>428</v>
      </c>
      <c r="AX15" s="9">
        <v>39</v>
      </c>
      <c r="AY15" s="2">
        <v>43</v>
      </c>
      <c r="AZ15" s="265">
        <f t="shared" si="0"/>
        <v>52.439024390243901</v>
      </c>
    </row>
    <row r="16" spans="1:52" x14ac:dyDescent="0.2">
      <c r="A16" s="254" t="s">
        <v>35</v>
      </c>
      <c r="B16" s="9">
        <v>0</v>
      </c>
      <c r="C16" s="2">
        <v>1</v>
      </c>
      <c r="D16" s="231" t="s">
        <v>429</v>
      </c>
      <c r="E16" s="2">
        <v>0</v>
      </c>
      <c r="F16" s="2">
        <v>0</v>
      </c>
      <c r="G16" s="253" t="s">
        <v>428</v>
      </c>
      <c r="H16" s="9">
        <v>8</v>
      </c>
      <c r="I16" s="2">
        <v>8</v>
      </c>
      <c r="J16" s="231" t="s">
        <v>431</v>
      </c>
      <c r="K16" s="2">
        <v>0</v>
      </c>
      <c r="L16" s="2">
        <v>0</v>
      </c>
      <c r="M16" s="230" t="s">
        <v>428</v>
      </c>
      <c r="N16" s="9">
        <v>2</v>
      </c>
      <c r="O16" s="2">
        <v>1</v>
      </c>
      <c r="P16" s="231" t="s">
        <v>444</v>
      </c>
      <c r="Q16" s="2">
        <v>0</v>
      </c>
      <c r="R16" s="2">
        <v>1</v>
      </c>
      <c r="S16" s="230" t="s">
        <v>429</v>
      </c>
      <c r="T16" s="9">
        <v>2</v>
      </c>
      <c r="U16" s="2">
        <v>0</v>
      </c>
      <c r="V16" s="231" t="s">
        <v>428</v>
      </c>
      <c r="W16" s="2">
        <v>0</v>
      </c>
      <c r="X16" s="2">
        <v>1</v>
      </c>
      <c r="Y16" s="230" t="s">
        <v>429</v>
      </c>
      <c r="Z16" s="9">
        <v>0</v>
      </c>
      <c r="AA16" s="2">
        <v>0</v>
      </c>
      <c r="AB16" s="231" t="s">
        <v>428</v>
      </c>
      <c r="AC16" s="2">
        <v>0</v>
      </c>
      <c r="AD16" s="2">
        <v>0</v>
      </c>
      <c r="AE16" s="230" t="s">
        <v>428</v>
      </c>
      <c r="AF16" s="9">
        <v>0</v>
      </c>
      <c r="AG16" s="2">
        <v>0</v>
      </c>
      <c r="AH16" s="231" t="s">
        <v>428</v>
      </c>
      <c r="AI16" s="2">
        <v>0</v>
      </c>
      <c r="AJ16" s="2">
        <v>0</v>
      </c>
      <c r="AK16" s="230" t="s">
        <v>428</v>
      </c>
      <c r="AL16" s="9">
        <v>0</v>
      </c>
      <c r="AM16" s="2">
        <v>0</v>
      </c>
      <c r="AN16" s="231" t="s">
        <v>428</v>
      </c>
      <c r="AO16" s="2">
        <v>0</v>
      </c>
      <c r="AP16" s="2">
        <v>0</v>
      </c>
      <c r="AQ16" s="230" t="s">
        <v>428</v>
      </c>
      <c r="AR16" s="9">
        <v>0</v>
      </c>
      <c r="AS16" s="2">
        <v>1</v>
      </c>
      <c r="AT16" s="231" t="s">
        <v>429</v>
      </c>
      <c r="AU16" s="2">
        <v>0</v>
      </c>
      <c r="AV16" s="2">
        <v>0</v>
      </c>
      <c r="AW16" s="230" t="s">
        <v>428</v>
      </c>
      <c r="AX16" s="9">
        <v>12</v>
      </c>
      <c r="AY16" s="2">
        <v>13</v>
      </c>
      <c r="AZ16" s="265">
        <f t="shared" si="0"/>
        <v>52</v>
      </c>
    </row>
    <row r="17" spans="1:52" x14ac:dyDescent="0.2">
      <c r="A17" s="254" t="s">
        <v>36</v>
      </c>
      <c r="B17" s="9">
        <v>0</v>
      </c>
      <c r="C17" s="2">
        <v>3</v>
      </c>
      <c r="D17" s="231" t="s">
        <v>429</v>
      </c>
      <c r="E17" s="2">
        <v>0</v>
      </c>
      <c r="F17" s="2">
        <v>0</v>
      </c>
      <c r="G17" s="253" t="s">
        <v>428</v>
      </c>
      <c r="H17" s="9">
        <v>1</v>
      </c>
      <c r="I17" s="2">
        <v>5</v>
      </c>
      <c r="J17" s="231" t="s">
        <v>522</v>
      </c>
      <c r="K17" s="2">
        <v>0</v>
      </c>
      <c r="L17" s="2">
        <v>0</v>
      </c>
      <c r="M17" s="230" t="s">
        <v>428</v>
      </c>
      <c r="N17" s="9">
        <v>4</v>
      </c>
      <c r="O17" s="2">
        <v>2</v>
      </c>
      <c r="P17" s="231" t="s">
        <v>444</v>
      </c>
      <c r="Q17" s="2">
        <v>0</v>
      </c>
      <c r="R17" s="2">
        <v>0</v>
      </c>
      <c r="S17" s="230" t="s">
        <v>428</v>
      </c>
      <c r="T17" s="9">
        <v>2</v>
      </c>
      <c r="U17" s="2">
        <v>4</v>
      </c>
      <c r="V17" s="231" t="s">
        <v>430</v>
      </c>
      <c r="W17" s="2">
        <v>0</v>
      </c>
      <c r="X17" s="2">
        <v>0</v>
      </c>
      <c r="Y17" s="230" t="s">
        <v>428</v>
      </c>
      <c r="Z17" s="9">
        <v>4</v>
      </c>
      <c r="AA17" s="2">
        <v>3</v>
      </c>
      <c r="AB17" s="231" t="s">
        <v>469</v>
      </c>
      <c r="AC17" s="2">
        <v>0</v>
      </c>
      <c r="AD17" s="2">
        <v>0</v>
      </c>
      <c r="AE17" s="230" t="s">
        <v>428</v>
      </c>
      <c r="AF17" s="9">
        <v>0</v>
      </c>
      <c r="AG17" s="2">
        <v>0</v>
      </c>
      <c r="AH17" s="231" t="s">
        <v>428</v>
      </c>
      <c r="AI17" s="2">
        <v>0</v>
      </c>
      <c r="AJ17" s="2">
        <v>0</v>
      </c>
      <c r="AK17" s="230" t="s">
        <v>428</v>
      </c>
      <c r="AL17" s="9">
        <v>0</v>
      </c>
      <c r="AM17" s="2">
        <v>0</v>
      </c>
      <c r="AN17" s="231" t="s">
        <v>428</v>
      </c>
      <c r="AO17" s="2">
        <v>0</v>
      </c>
      <c r="AP17" s="2">
        <v>0</v>
      </c>
      <c r="AQ17" s="230" t="s">
        <v>428</v>
      </c>
      <c r="AR17" s="9">
        <v>0</v>
      </c>
      <c r="AS17" s="2">
        <v>0</v>
      </c>
      <c r="AT17" s="231" t="s">
        <v>428</v>
      </c>
      <c r="AU17" s="2">
        <v>0</v>
      </c>
      <c r="AV17" s="2">
        <v>0</v>
      </c>
      <c r="AW17" s="230" t="s">
        <v>428</v>
      </c>
      <c r="AX17" s="9">
        <v>11</v>
      </c>
      <c r="AY17" s="2">
        <v>17</v>
      </c>
      <c r="AZ17" s="265">
        <f t="shared" si="0"/>
        <v>60.714285714285708</v>
      </c>
    </row>
    <row r="18" spans="1:52" x14ac:dyDescent="0.2">
      <c r="A18" s="254" t="s">
        <v>39</v>
      </c>
      <c r="B18" s="9">
        <v>0</v>
      </c>
      <c r="C18" s="2">
        <v>1</v>
      </c>
      <c r="D18" s="231" t="s">
        <v>429</v>
      </c>
      <c r="E18" s="2">
        <v>0</v>
      </c>
      <c r="F18" s="2">
        <v>0</v>
      </c>
      <c r="G18" s="253" t="s">
        <v>428</v>
      </c>
      <c r="H18" s="9">
        <v>61</v>
      </c>
      <c r="I18" s="2">
        <v>101</v>
      </c>
      <c r="J18" s="231" t="s">
        <v>582</v>
      </c>
      <c r="K18" s="2">
        <v>43</v>
      </c>
      <c r="L18" s="2">
        <v>59</v>
      </c>
      <c r="M18" s="230" t="s">
        <v>583</v>
      </c>
      <c r="N18" s="9">
        <v>160</v>
      </c>
      <c r="O18" s="2">
        <v>201</v>
      </c>
      <c r="P18" s="231" t="s">
        <v>584</v>
      </c>
      <c r="Q18" s="2">
        <v>223</v>
      </c>
      <c r="R18" s="2">
        <v>184</v>
      </c>
      <c r="S18" s="230" t="s">
        <v>585</v>
      </c>
      <c r="T18" s="9">
        <v>145</v>
      </c>
      <c r="U18" s="2">
        <v>103</v>
      </c>
      <c r="V18" s="231" t="s">
        <v>586</v>
      </c>
      <c r="W18" s="2">
        <v>209</v>
      </c>
      <c r="X18" s="2">
        <v>137</v>
      </c>
      <c r="Y18" s="230" t="s">
        <v>587</v>
      </c>
      <c r="Z18" s="9">
        <v>70</v>
      </c>
      <c r="AA18" s="2">
        <v>40</v>
      </c>
      <c r="AB18" s="231" t="s">
        <v>588</v>
      </c>
      <c r="AC18" s="2">
        <v>101</v>
      </c>
      <c r="AD18" s="2">
        <v>46</v>
      </c>
      <c r="AE18" s="230" t="s">
        <v>589</v>
      </c>
      <c r="AF18" s="9">
        <v>36</v>
      </c>
      <c r="AG18" s="2">
        <v>16</v>
      </c>
      <c r="AH18" s="231" t="s">
        <v>528</v>
      </c>
      <c r="AI18" s="2">
        <v>59</v>
      </c>
      <c r="AJ18" s="2">
        <v>27</v>
      </c>
      <c r="AK18" s="230" t="s">
        <v>590</v>
      </c>
      <c r="AL18" s="9">
        <v>5</v>
      </c>
      <c r="AM18" s="2">
        <v>14</v>
      </c>
      <c r="AN18" s="231" t="s">
        <v>591</v>
      </c>
      <c r="AO18" s="2">
        <v>25</v>
      </c>
      <c r="AP18" s="2">
        <v>10</v>
      </c>
      <c r="AQ18" s="230" t="s">
        <v>459</v>
      </c>
      <c r="AR18" s="9">
        <v>9</v>
      </c>
      <c r="AS18" s="2">
        <v>6</v>
      </c>
      <c r="AT18" s="231" t="s">
        <v>452</v>
      </c>
      <c r="AU18" s="2">
        <v>21</v>
      </c>
      <c r="AV18" s="2">
        <v>11</v>
      </c>
      <c r="AW18" s="230" t="s">
        <v>592</v>
      </c>
      <c r="AX18" s="9">
        <v>1167</v>
      </c>
      <c r="AY18" s="2">
        <v>956</v>
      </c>
      <c r="AZ18" s="265">
        <f t="shared" si="0"/>
        <v>45.030617051342439</v>
      </c>
    </row>
    <row r="19" spans="1:52" x14ac:dyDescent="0.2">
      <c r="A19" s="254" t="s">
        <v>40</v>
      </c>
      <c r="B19" s="9">
        <v>0</v>
      </c>
      <c r="C19" s="2">
        <v>0</v>
      </c>
      <c r="D19" s="231" t="s">
        <v>428</v>
      </c>
      <c r="E19" s="2">
        <v>0</v>
      </c>
      <c r="F19" s="2">
        <v>0</v>
      </c>
      <c r="G19" s="253" t="s">
        <v>428</v>
      </c>
      <c r="H19" s="9">
        <v>0</v>
      </c>
      <c r="I19" s="2">
        <v>7</v>
      </c>
      <c r="J19" s="231" t="s">
        <v>429</v>
      </c>
      <c r="K19" s="2">
        <v>0</v>
      </c>
      <c r="L19" s="2">
        <v>11</v>
      </c>
      <c r="M19" s="230" t="s">
        <v>429</v>
      </c>
      <c r="N19" s="9">
        <v>1</v>
      </c>
      <c r="O19" s="2">
        <v>5</v>
      </c>
      <c r="P19" s="231" t="s">
        <v>522</v>
      </c>
      <c r="Q19" s="2">
        <v>1</v>
      </c>
      <c r="R19" s="2">
        <v>9</v>
      </c>
      <c r="S19" s="230" t="s">
        <v>593</v>
      </c>
      <c r="T19" s="9">
        <v>1</v>
      </c>
      <c r="U19" s="2">
        <v>4</v>
      </c>
      <c r="V19" s="231" t="s">
        <v>438</v>
      </c>
      <c r="W19" s="2">
        <v>1</v>
      </c>
      <c r="X19" s="2">
        <v>15</v>
      </c>
      <c r="Y19" s="230" t="s">
        <v>594</v>
      </c>
      <c r="Z19" s="9">
        <v>0</v>
      </c>
      <c r="AA19" s="2">
        <v>4</v>
      </c>
      <c r="AB19" s="231" t="s">
        <v>429</v>
      </c>
      <c r="AC19" s="2">
        <v>0</v>
      </c>
      <c r="AD19" s="2">
        <v>6</v>
      </c>
      <c r="AE19" s="230" t="s">
        <v>429</v>
      </c>
      <c r="AF19" s="9">
        <v>0</v>
      </c>
      <c r="AG19" s="2">
        <v>3</v>
      </c>
      <c r="AH19" s="231" t="s">
        <v>429</v>
      </c>
      <c r="AI19" s="2">
        <v>0</v>
      </c>
      <c r="AJ19" s="2">
        <v>2</v>
      </c>
      <c r="AK19" s="230" t="s">
        <v>429</v>
      </c>
      <c r="AL19" s="9">
        <v>0</v>
      </c>
      <c r="AM19" s="2">
        <v>2</v>
      </c>
      <c r="AN19" s="231" t="s">
        <v>429</v>
      </c>
      <c r="AO19" s="2">
        <v>0</v>
      </c>
      <c r="AP19" s="2">
        <v>0</v>
      </c>
      <c r="AQ19" s="230" t="s">
        <v>428</v>
      </c>
      <c r="AR19" s="9">
        <v>0</v>
      </c>
      <c r="AS19" s="2">
        <v>1</v>
      </c>
      <c r="AT19" s="231" t="s">
        <v>429</v>
      </c>
      <c r="AU19" s="2">
        <v>0</v>
      </c>
      <c r="AV19" s="2">
        <v>0</v>
      </c>
      <c r="AW19" s="230" t="s">
        <v>428</v>
      </c>
      <c r="AX19" s="9">
        <v>4</v>
      </c>
      <c r="AY19" s="2">
        <v>69</v>
      </c>
      <c r="AZ19" s="265">
        <f t="shared" si="0"/>
        <v>94.520547945205479</v>
      </c>
    </row>
    <row r="20" spans="1:52" x14ac:dyDescent="0.2">
      <c r="A20" s="254" t="s">
        <v>41</v>
      </c>
      <c r="B20" s="9">
        <v>0</v>
      </c>
      <c r="C20" s="2">
        <v>0</v>
      </c>
      <c r="D20" s="231" t="s">
        <v>428</v>
      </c>
      <c r="E20" s="2">
        <v>0</v>
      </c>
      <c r="F20" s="2">
        <v>0</v>
      </c>
      <c r="G20" s="253" t="s">
        <v>428</v>
      </c>
      <c r="H20" s="9">
        <v>0</v>
      </c>
      <c r="I20" s="2">
        <v>0</v>
      </c>
      <c r="J20" s="231" t="s">
        <v>428</v>
      </c>
      <c r="K20" s="2">
        <v>0</v>
      </c>
      <c r="L20" s="2">
        <v>1</v>
      </c>
      <c r="M20" s="230" t="s">
        <v>429</v>
      </c>
      <c r="N20" s="9">
        <v>0</v>
      </c>
      <c r="O20" s="2">
        <v>0</v>
      </c>
      <c r="P20" s="231" t="s">
        <v>428</v>
      </c>
      <c r="Q20" s="2">
        <v>0</v>
      </c>
      <c r="R20" s="2">
        <v>1</v>
      </c>
      <c r="S20" s="230" t="s">
        <v>429</v>
      </c>
      <c r="T20" s="9">
        <v>0</v>
      </c>
      <c r="U20" s="2">
        <v>5</v>
      </c>
      <c r="V20" s="231" t="s">
        <v>429</v>
      </c>
      <c r="W20" s="2">
        <v>1</v>
      </c>
      <c r="X20" s="2">
        <v>1</v>
      </c>
      <c r="Y20" s="230" t="s">
        <v>431</v>
      </c>
      <c r="Z20" s="9">
        <v>1</v>
      </c>
      <c r="AA20" s="2">
        <v>2</v>
      </c>
      <c r="AB20" s="231" t="s">
        <v>430</v>
      </c>
      <c r="AC20" s="2">
        <v>1</v>
      </c>
      <c r="AD20" s="2">
        <v>3</v>
      </c>
      <c r="AE20" s="230" t="s">
        <v>470</v>
      </c>
      <c r="AF20" s="9">
        <v>0</v>
      </c>
      <c r="AG20" s="2">
        <v>0</v>
      </c>
      <c r="AH20" s="231" t="s">
        <v>428</v>
      </c>
      <c r="AI20" s="2">
        <v>1</v>
      </c>
      <c r="AJ20" s="2">
        <v>0</v>
      </c>
      <c r="AK20" s="230" t="s">
        <v>428</v>
      </c>
      <c r="AL20" s="9">
        <v>0</v>
      </c>
      <c r="AM20" s="2">
        <v>0</v>
      </c>
      <c r="AN20" s="231" t="s">
        <v>428</v>
      </c>
      <c r="AO20" s="2">
        <v>0</v>
      </c>
      <c r="AP20" s="2">
        <v>1</v>
      </c>
      <c r="AQ20" s="230" t="s">
        <v>429</v>
      </c>
      <c r="AR20" s="9">
        <v>0</v>
      </c>
      <c r="AS20" s="2">
        <v>1</v>
      </c>
      <c r="AT20" s="231" t="s">
        <v>429</v>
      </c>
      <c r="AU20" s="2">
        <v>0</v>
      </c>
      <c r="AV20" s="2">
        <v>0</v>
      </c>
      <c r="AW20" s="230" t="s">
        <v>428</v>
      </c>
      <c r="AX20" s="9">
        <v>4</v>
      </c>
      <c r="AY20" s="2">
        <v>15</v>
      </c>
      <c r="AZ20" s="265">
        <f t="shared" si="0"/>
        <v>78.94736842105263</v>
      </c>
    </row>
    <row r="21" spans="1:52" x14ac:dyDescent="0.2">
      <c r="A21" s="254" t="s">
        <v>42</v>
      </c>
      <c r="B21" s="9">
        <v>0</v>
      </c>
      <c r="C21" s="2">
        <v>0</v>
      </c>
      <c r="D21" s="231" t="s">
        <v>428</v>
      </c>
      <c r="E21" s="2">
        <v>4</v>
      </c>
      <c r="F21" s="2">
        <v>6</v>
      </c>
      <c r="G21" s="253" t="s">
        <v>443</v>
      </c>
      <c r="H21" s="9">
        <v>15</v>
      </c>
      <c r="I21" s="2">
        <v>26</v>
      </c>
      <c r="J21" s="231" t="s">
        <v>595</v>
      </c>
      <c r="K21" s="2">
        <v>40</v>
      </c>
      <c r="L21" s="2">
        <v>28</v>
      </c>
      <c r="M21" s="230" t="s">
        <v>576</v>
      </c>
      <c r="N21" s="9">
        <v>17</v>
      </c>
      <c r="O21" s="2">
        <v>25</v>
      </c>
      <c r="P21" s="231" t="s">
        <v>454</v>
      </c>
      <c r="Q21" s="2">
        <v>56</v>
      </c>
      <c r="R21" s="2">
        <v>53</v>
      </c>
      <c r="S21" s="230" t="s">
        <v>596</v>
      </c>
      <c r="T21" s="9">
        <v>16</v>
      </c>
      <c r="U21" s="2">
        <v>23</v>
      </c>
      <c r="V21" s="231" t="s">
        <v>597</v>
      </c>
      <c r="W21" s="2">
        <v>95</v>
      </c>
      <c r="X21" s="2">
        <v>62</v>
      </c>
      <c r="Y21" s="230" t="s">
        <v>475</v>
      </c>
      <c r="Z21" s="9">
        <v>19</v>
      </c>
      <c r="AA21" s="2">
        <v>13</v>
      </c>
      <c r="AB21" s="231" t="s">
        <v>598</v>
      </c>
      <c r="AC21" s="2">
        <v>48</v>
      </c>
      <c r="AD21" s="2">
        <v>26</v>
      </c>
      <c r="AE21" s="230" t="s">
        <v>599</v>
      </c>
      <c r="AF21" s="9">
        <v>10</v>
      </c>
      <c r="AG21" s="2">
        <v>9</v>
      </c>
      <c r="AH21" s="231" t="s">
        <v>600</v>
      </c>
      <c r="AI21" s="2">
        <v>9</v>
      </c>
      <c r="AJ21" s="2">
        <v>7</v>
      </c>
      <c r="AK21" s="230" t="s">
        <v>468</v>
      </c>
      <c r="AL21" s="9">
        <v>7</v>
      </c>
      <c r="AM21" s="2">
        <v>6</v>
      </c>
      <c r="AN21" s="231" t="s">
        <v>433</v>
      </c>
      <c r="AO21" s="2">
        <v>12</v>
      </c>
      <c r="AP21" s="2">
        <v>7</v>
      </c>
      <c r="AQ21" s="230" t="s">
        <v>601</v>
      </c>
      <c r="AR21" s="9">
        <v>3</v>
      </c>
      <c r="AS21" s="2">
        <v>1</v>
      </c>
      <c r="AT21" s="231" t="s">
        <v>453</v>
      </c>
      <c r="AU21" s="2">
        <v>0</v>
      </c>
      <c r="AV21" s="2">
        <v>0</v>
      </c>
      <c r="AW21" s="230" t="s">
        <v>428</v>
      </c>
      <c r="AX21" s="9">
        <v>351</v>
      </c>
      <c r="AY21" s="2">
        <v>292</v>
      </c>
      <c r="AZ21" s="265">
        <f t="shared" si="0"/>
        <v>45.412130637636082</v>
      </c>
    </row>
    <row r="22" spans="1:52" x14ac:dyDescent="0.2">
      <c r="A22" s="254" t="s">
        <v>44</v>
      </c>
      <c r="B22" s="9">
        <v>0</v>
      </c>
      <c r="C22" s="2">
        <v>0</v>
      </c>
      <c r="D22" s="231" t="s">
        <v>428</v>
      </c>
      <c r="E22" s="2">
        <v>0</v>
      </c>
      <c r="F22" s="2">
        <v>0</v>
      </c>
      <c r="G22" s="253" t="s">
        <v>428</v>
      </c>
      <c r="H22" s="9">
        <v>2</v>
      </c>
      <c r="I22" s="2">
        <v>2</v>
      </c>
      <c r="J22" s="231" t="s">
        <v>431</v>
      </c>
      <c r="K22" s="2">
        <v>0</v>
      </c>
      <c r="L22" s="2">
        <v>0</v>
      </c>
      <c r="M22" s="230" t="s">
        <v>428</v>
      </c>
      <c r="N22" s="9">
        <v>1</v>
      </c>
      <c r="O22" s="2">
        <v>3</v>
      </c>
      <c r="P22" s="231" t="s">
        <v>470</v>
      </c>
      <c r="Q22" s="2">
        <v>0</v>
      </c>
      <c r="R22" s="2">
        <v>0</v>
      </c>
      <c r="S22" s="230" t="s">
        <v>428</v>
      </c>
      <c r="T22" s="9">
        <v>2</v>
      </c>
      <c r="U22" s="2">
        <v>0</v>
      </c>
      <c r="V22" s="231" t="s">
        <v>428</v>
      </c>
      <c r="W22" s="2">
        <v>0</v>
      </c>
      <c r="X22" s="2">
        <v>0</v>
      </c>
      <c r="Y22" s="230" t="s">
        <v>428</v>
      </c>
      <c r="Z22" s="9">
        <v>0</v>
      </c>
      <c r="AA22" s="2">
        <v>2</v>
      </c>
      <c r="AB22" s="231" t="s">
        <v>429</v>
      </c>
      <c r="AC22" s="2">
        <v>0</v>
      </c>
      <c r="AD22" s="2">
        <v>0</v>
      </c>
      <c r="AE22" s="230" t="s">
        <v>428</v>
      </c>
      <c r="AF22" s="9">
        <v>1</v>
      </c>
      <c r="AG22" s="2">
        <v>0</v>
      </c>
      <c r="AH22" s="231" t="s">
        <v>428</v>
      </c>
      <c r="AI22" s="2">
        <v>0</v>
      </c>
      <c r="AJ22" s="2">
        <v>0</v>
      </c>
      <c r="AK22" s="230" t="s">
        <v>428</v>
      </c>
      <c r="AL22" s="9">
        <v>1</v>
      </c>
      <c r="AM22" s="2">
        <v>0</v>
      </c>
      <c r="AN22" s="231" t="s">
        <v>428</v>
      </c>
      <c r="AO22" s="2">
        <v>0</v>
      </c>
      <c r="AP22" s="2">
        <v>0</v>
      </c>
      <c r="AQ22" s="230" t="s">
        <v>428</v>
      </c>
      <c r="AR22" s="9">
        <v>0</v>
      </c>
      <c r="AS22" s="2">
        <v>0</v>
      </c>
      <c r="AT22" s="231" t="s">
        <v>428</v>
      </c>
      <c r="AU22" s="2">
        <v>0</v>
      </c>
      <c r="AV22" s="2">
        <v>0</v>
      </c>
      <c r="AW22" s="230" t="s">
        <v>428</v>
      </c>
      <c r="AX22" s="9">
        <v>7</v>
      </c>
      <c r="AY22" s="2">
        <v>7</v>
      </c>
      <c r="AZ22" s="265">
        <f t="shared" si="0"/>
        <v>50</v>
      </c>
    </row>
    <row r="23" spans="1:52" x14ac:dyDescent="0.2">
      <c r="A23" s="254" t="s">
        <v>45</v>
      </c>
      <c r="B23" s="9">
        <v>0</v>
      </c>
      <c r="C23" s="2">
        <v>0</v>
      </c>
      <c r="D23" s="231" t="s">
        <v>428</v>
      </c>
      <c r="E23" s="2">
        <v>0</v>
      </c>
      <c r="F23" s="2">
        <v>0</v>
      </c>
      <c r="G23" s="253" t="s">
        <v>428</v>
      </c>
      <c r="H23" s="9">
        <v>2</v>
      </c>
      <c r="I23" s="2">
        <v>11</v>
      </c>
      <c r="J23" s="231" t="s">
        <v>602</v>
      </c>
      <c r="K23" s="2">
        <v>4</v>
      </c>
      <c r="L23" s="2">
        <v>10</v>
      </c>
      <c r="M23" s="230" t="s">
        <v>432</v>
      </c>
      <c r="N23" s="9">
        <v>3</v>
      </c>
      <c r="O23" s="2">
        <v>12</v>
      </c>
      <c r="P23" s="231" t="s">
        <v>438</v>
      </c>
      <c r="Q23" s="2">
        <v>13</v>
      </c>
      <c r="R23" s="2">
        <v>17</v>
      </c>
      <c r="S23" s="230" t="s">
        <v>461</v>
      </c>
      <c r="T23" s="9">
        <v>6</v>
      </c>
      <c r="U23" s="2">
        <v>6</v>
      </c>
      <c r="V23" s="231" t="s">
        <v>431</v>
      </c>
      <c r="W23" s="2">
        <v>10</v>
      </c>
      <c r="X23" s="2">
        <v>16</v>
      </c>
      <c r="Y23" s="230" t="s">
        <v>463</v>
      </c>
      <c r="Z23" s="9">
        <v>5</v>
      </c>
      <c r="AA23" s="2">
        <v>9</v>
      </c>
      <c r="AB23" s="231" t="s">
        <v>501</v>
      </c>
      <c r="AC23" s="2">
        <v>2</v>
      </c>
      <c r="AD23" s="2">
        <v>17</v>
      </c>
      <c r="AE23" s="230" t="s">
        <v>603</v>
      </c>
      <c r="AF23" s="9">
        <v>0</v>
      </c>
      <c r="AG23" s="2">
        <v>1</v>
      </c>
      <c r="AH23" s="231" t="s">
        <v>429</v>
      </c>
      <c r="AI23" s="2">
        <v>7</v>
      </c>
      <c r="AJ23" s="2">
        <v>4</v>
      </c>
      <c r="AK23" s="230" t="s">
        <v>588</v>
      </c>
      <c r="AL23" s="9">
        <v>1</v>
      </c>
      <c r="AM23" s="2">
        <v>1</v>
      </c>
      <c r="AN23" s="231" t="s">
        <v>431</v>
      </c>
      <c r="AO23" s="2">
        <v>1</v>
      </c>
      <c r="AP23" s="2">
        <v>1</v>
      </c>
      <c r="AQ23" s="230" t="s">
        <v>431</v>
      </c>
      <c r="AR23" s="9">
        <v>1</v>
      </c>
      <c r="AS23" s="2">
        <v>1</v>
      </c>
      <c r="AT23" s="231" t="s">
        <v>431</v>
      </c>
      <c r="AU23" s="2">
        <v>0</v>
      </c>
      <c r="AV23" s="2">
        <v>0</v>
      </c>
      <c r="AW23" s="230" t="s">
        <v>428</v>
      </c>
      <c r="AX23" s="9">
        <v>55</v>
      </c>
      <c r="AY23" s="2">
        <v>106</v>
      </c>
      <c r="AZ23" s="265">
        <f t="shared" si="0"/>
        <v>65.838509316770185</v>
      </c>
    </row>
    <row r="24" spans="1:52" x14ac:dyDescent="0.2">
      <c r="A24" s="254" t="s">
        <v>46</v>
      </c>
      <c r="B24" s="9">
        <v>0</v>
      </c>
      <c r="C24" s="2">
        <v>0</v>
      </c>
      <c r="D24" s="231" t="s">
        <v>428</v>
      </c>
      <c r="E24" s="2">
        <v>0</v>
      </c>
      <c r="F24" s="2">
        <v>0</v>
      </c>
      <c r="G24" s="253" t="s">
        <v>428</v>
      </c>
      <c r="H24" s="9">
        <v>4</v>
      </c>
      <c r="I24" s="2">
        <v>6</v>
      </c>
      <c r="J24" s="231" t="s">
        <v>443</v>
      </c>
      <c r="K24" s="2">
        <v>59</v>
      </c>
      <c r="L24" s="2">
        <v>52</v>
      </c>
      <c r="M24" s="230" t="s">
        <v>497</v>
      </c>
      <c r="N24" s="9">
        <v>3</v>
      </c>
      <c r="O24" s="2">
        <v>12</v>
      </c>
      <c r="P24" s="231" t="s">
        <v>438</v>
      </c>
      <c r="Q24" s="2">
        <v>62</v>
      </c>
      <c r="R24" s="2">
        <v>58</v>
      </c>
      <c r="S24" s="230" t="s">
        <v>604</v>
      </c>
      <c r="T24" s="9">
        <v>9</v>
      </c>
      <c r="U24" s="2">
        <v>9</v>
      </c>
      <c r="V24" s="231" t="s">
        <v>431</v>
      </c>
      <c r="W24" s="2">
        <v>37</v>
      </c>
      <c r="X24" s="2">
        <v>29</v>
      </c>
      <c r="Y24" s="230" t="s">
        <v>605</v>
      </c>
      <c r="Z24" s="9">
        <v>7</v>
      </c>
      <c r="AA24" s="2">
        <v>5</v>
      </c>
      <c r="AB24" s="231" t="s">
        <v>476</v>
      </c>
      <c r="AC24" s="2">
        <v>20</v>
      </c>
      <c r="AD24" s="2">
        <v>17</v>
      </c>
      <c r="AE24" s="230" t="s">
        <v>575</v>
      </c>
      <c r="AF24" s="9">
        <v>5</v>
      </c>
      <c r="AG24" s="2">
        <v>4</v>
      </c>
      <c r="AH24" s="231" t="s">
        <v>450</v>
      </c>
      <c r="AI24" s="2">
        <v>8</v>
      </c>
      <c r="AJ24" s="2">
        <v>6</v>
      </c>
      <c r="AK24" s="230" t="s">
        <v>469</v>
      </c>
      <c r="AL24" s="9">
        <v>3</v>
      </c>
      <c r="AM24" s="2">
        <v>2</v>
      </c>
      <c r="AN24" s="231" t="s">
        <v>452</v>
      </c>
      <c r="AO24" s="2">
        <v>3</v>
      </c>
      <c r="AP24" s="2">
        <v>2</v>
      </c>
      <c r="AQ24" s="230" t="s">
        <v>452</v>
      </c>
      <c r="AR24" s="9">
        <v>0</v>
      </c>
      <c r="AS24" s="2">
        <v>0</v>
      </c>
      <c r="AT24" s="231" t="s">
        <v>428</v>
      </c>
      <c r="AU24" s="2">
        <v>0</v>
      </c>
      <c r="AV24" s="2">
        <v>0</v>
      </c>
      <c r="AW24" s="230" t="s">
        <v>428</v>
      </c>
      <c r="AX24" s="9">
        <v>220</v>
      </c>
      <c r="AY24" s="2">
        <v>202</v>
      </c>
      <c r="AZ24" s="265">
        <f t="shared" si="0"/>
        <v>47.867298578199055</v>
      </c>
    </row>
    <row r="25" spans="1:52" x14ac:dyDescent="0.2">
      <c r="A25" s="254" t="s">
        <v>47</v>
      </c>
      <c r="B25" s="9">
        <v>0</v>
      </c>
      <c r="C25" s="2">
        <v>0</v>
      </c>
      <c r="D25" s="231" t="s">
        <v>428</v>
      </c>
      <c r="E25" s="2">
        <v>0</v>
      </c>
      <c r="F25" s="2">
        <v>0</v>
      </c>
      <c r="G25" s="253" t="s">
        <v>428</v>
      </c>
      <c r="H25" s="9">
        <v>0</v>
      </c>
      <c r="I25" s="2">
        <v>0</v>
      </c>
      <c r="J25" s="231" t="s">
        <v>428</v>
      </c>
      <c r="K25" s="2">
        <v>3</v>
      </c>
      <c r="L25" s="2">
        <v>0</v>
      </c>
      <c r="M25" s="230" t="s">
        <v>428</v>
      </c>
      <c r="N25" s="9">
        <v>0</v>
      </c>
      <c r="O25" s="2">
        <v>0</v>
      </c>
      <c r="P25" s="231" t="s">
        <v>428</v>
      </c>
      <c r="Q25" s="2">
        <v>5</v>
      </c>
      <c r="R25" s="2">
        <v>0</v>
      </c>
      <c r="S25" s="230" t="s">
        <v>428</v>
      </c>
      <c r="T25" s="9">
        <v>0</v>
      </c>
      <c r="U25" s="2">
        <v>0</v>
      </c>
      <c r="V25" s="231" t="s">
        <v>428</v>
      </c>
      <c r="W25" s="2">
        <v>2</v>
      </c>
      <c r="X25" s="2">
        <v>1</v>
      </c>
      <c r="Y25" s="230" t="s">
        <v>444</v>
      </c>
      <c r="Z25" s="9">
        <v>0</v>
      </c>
      <c r="AA25" s="2">
        <v>0</v>
      </c>
      <c r="AB25" s="231" t="s">
        <v>428</v>
      </c>
      <c r="AC25" s="2">
        <v>2</v>
      </c>
      <c r="AD25" s="2">
        <v>0</v>
      </c>
      <c r="AE25" s="230" t="s">
        <v>428</v>
      </c>
      <c r="AF25" s="9">
        <v>0</v>
      </c>
      <c r="AG25" s="2">
        <v>0</v>
      </c>
      <c r="AH25" s="231" t="s">
        <v>428</v>
      </c>
      <c r="AI25" s="2">
        <v>2</v>
      </c>
      <c r="AJ25" s="2">
        <v>0</v>
      </c>
      <c r="AK25" s="230" t="s">
        <v>428</v>
      </c>
      <c r="AL25" s="9">
        <v>0</v>
      </c>
      <c r="AM25" s="2">
        <v>0</v>
      </c>
      <c r="AN25" s="231" t="s">
        <v>428</v>
      </c>
      <c r="AO25" s="2">
        <v>0</v>
      </c>
      <c r="AP25" s="2">
        <v>0</v>
      </c>
      <c r="AQ25" s="230" t="s">
        <v>428</v>
      </c>
      <c r="AR25" s="9">
        <v>0</v>
      </c>
      <c r="AS25" s="2">
        <v>0</v>
      </c>
      <c r="AT25" s="231" t="s">
        <v>428</v>
      </c>
      <c r="AU25" s="2">
        <v>0</v>
      </c>
      <c r="AV25" s="2">
        <v>0</v>
      </c>
      <c r="AW25" s="230" t="s">
        <v>428</v>
      </c>
      <c r="AX25" s="9">
        <v>14</v>
      </c>
      <c r="AY25" s="2">
        <v>1</v>
      </c>
      <c r="AZ25" s="265">
        <f t="shared" si="0"/>
        <v>6.666666666666667</v>
      </c>
    </row>
    <row r="26" spans="1:52" x14ac:dyDescent="0.2">
      <c r="A26" s="254" t="s">
        <v>48</v>
      </c>
      <c r="B26" s="9">
        <v>0</v>
      </c>
      <c r="C26" s="2">
        <v>2</v>
      </c>
      <c r="D26" s="231" t="s">
        <v>429</v>
      </c>
      <c r="E26" s="2">
        <v>0</v>
      </c>
      <c r="F26" s="2">
        <v>0</v>
      </c>
      <c r="G26" s="253" t="s">
        <v>428</v>
      </c>
      <c r="H26" s="9">
        <v>11</v>
      </c>
      <c r="I26" s="2">
        <v>29</v>
      </c>
      <c r="J26" s="231" t="s">
        <v>606</v>
      </c>
      <c r="K26" s="2">
        <v>18</v>
      </c>
      <c r="L26" s="2">
        <v>29</v>
      </c>
      <c r="M26" s="230" t="s">
        <v>607</v>
      </c>
      <c r="N26" s="9">
        <v>34</v>
      </c>
      <c r="O26" s="2">
        <v>55</v>
      </c>
      <c r="P26" s="231" t="s">
        <v>464</v>
      </c>
      <c r="Q26" s="2">
        <v>104</v>
      </c>
      <c r="R26" s="2">
        <v>95</v>
      </c>
      <c r="S26" s="230" t="s">
        <v>530</v>
      </c>
      <c r="T26" s="9">
        <v>38</v>
      </c>
      <c r="U26" s="2">
        <v>41</v>
      </c>
      <c r="V26" s="231" t="s">
        <v>608</v>
      </c>
      <c r="W26" s="2">
        <v>56</v>
      </c>
      <c r="X26" s="2">
        <v>68</v>
      </c>
      <c r="Y26" s="230" t="s">
        <v>609</v>
      </c>
      <c r="Z26" s="9">
        <v>21</v>
      </c>
      <c r="AA26" s="2">
        <v>22</v>
      </c>
      <c r="AB26" s="231" t="s">
        <v>524</v>
      </c>
      <c r="AC26" s="2">
        <v>39</v>
      </c>
      <c r="AD26" s="2">
        <v>29</v>
      </c>
      <c r="AE26" s="230" t="s">
        <v>571</v>
      </c>
      <c r="AF26" s="9">
        <v>5</v>
      </c>
      <c r="AG26" s="2">
        <v>2</v>
      </c>
      <c r="AH26" s="231" t="s">
        <v>459</v>
      </c>
      <c r="AI26" s="2">
        <v>10</v>
      </c>
      <c r="AJ26" s="2">
        <v>4</v>
      </c>
      <c r="AK26" s="230" t="s">
        <v>459</v>
      </c>
      <c r="AL26" s="9">
        <v>0</v>
      </c>
      <c r="AM26" s="2">
        <v>1</v>
      </c>
      <c r="AN26" s="231" t="s">
        <v>429</v>
      </c>
      <c r="AO26" s="2">
        <v>1</v>
      </c>
      <c r="AP26" s="2">
        <v>2</v>
      </c>
      <c r="AQ26" s="230" t="s">
        <v>430</v>
      </c>
      <c r="AR26" s="9">
        <v>0</v>
      </c>
      <c r="AS26" s="2">
        <v>1</v>
      </c>
      <c r="AT26" s="231" t="s">
        <v>429</v>
      </c>
      <c r="AU26" s="2">
        <v>0</v>
      </c>
      <c r="AV26" s="2">
        <v>0</v>
      </c>
      <c r="AW26" s="230" t="s">
        <v>428</v>
      </c>
      <c r="AX26" s="9">
        <v>337</v>
      </c>
      <c r="AY26" s="2">
        <v>380</v>
      </c>
      <c r="AZ26" s="265">
        <f t="shared" si="0"/>
        <v>52.998605299860536</v>
      </c>
    </row>
    <row r="27" spans="1:52" x14ac:dyDescent="0.2">
      <c r="A27" s="254" t="s">
        <v>49</v>
      </c>
      <c r="B27" s="9">
        <v>0</v>
      </c>
      <c r="C27" s="2">
        <v>0</v>
      </c>
      <c r="D27" s="231" t="s">
        <v>428</v>
      </c>
      <c r="E27" s="2">
        <v>0</v>
      </c>
      <c r="F27" s="2">
        <v>1</v>
      </c>
      <c r="G27" s="253" t="s">
        <v>429</v>
      </c>
      <c r="H27" s="9">
        <v>1</v>
      </c>
      <c r="I27" s="2">
        <v>3</v>
      </c>
      <c r="J27" s="231" t="s">
        <v>470</v>
      </c>
      <c r="K27" s="2">
        <v>0</v>
      </c>
      <c r="L27" s="2">
        <v>1</v>
      </c>
      <c r="M27" s="230" t="s">
        <v>429</v>
      </c>
      <c r="N27" s="9">
        <v>2</v>
      </c>
      <c r="O27" s="2">
        <v>1</v>
      </c>
      <c r="P27" s="231" t="s">
        <v>444</v>
      </c>
      <c r="Q27" s="2">
        <v>0</v>
      </c>
      <c r="R27" s="2">
        <v>0</v>
      </c>
      <c r="S27" s="230" t="s">
        <v>428</v>
      </c>
      <c r="T27" s="9">
        <v>4</v>
      </c>
      <c r="U27" s="2">
        <v>4</v>
      </c>
      <c r="V27" s="231" t="s">
        <v>431</v>
      </c>
      <c r="W27" s="2">
        <v>0</v>
      </c>
      <c r="X27" s="2">
        <v>0</v>
      </c>
      <c r="Y27" s="230" t="s">
        <v>428</v>
      </c>
      <c r="Z27" s="9">
        <v>8</v>
      </c>
      <c r="AA27" s="2">
        <v>4</v>
      </c>
      <c r="AB27" s="231" t="s">
        <v>444</v>
      </c>
      <c r="AC27" s="2">
        <v>1</v>
      </c>
      <c r="AD27" s="2">
        <v>0</v>
      </c>
      <c r="AE27" s="230" t="s">
        <v>428</v>
      </c>
      <c r="AF27" s="9">
        <v>2</v>
      </c>
      <c r="AG27" s="2">
        <v>1</v>
      </c>
      <c r="AH27" s="231" t="s">
        <v>444</v>
      </c>
      <c r="AI27" s="2">
        <v>2</v>
      </c>
      <c r="AJ27" s="2">
        <v>0</v>
      </c>
      <c r="AK27" s="230" t="s">
        <v>428</v>
      </c>
      <c r="AL27" s="9">
        <v>0</v>
      </c>
      <c r="AM27" s="2">
        <v>0</v>
      </c>
      <c r="AN27" s="231" t="s">
        <v>428</v>
      </c>
      <c r="AO27" s="2">
        <v>0</v>
      </c>
      <c r="AP27" s="2">
        <v>0</v>
      </c>
      <c r="AQ27" s="230" t="s">
        <v>428</v>
      </c>
      <c r="AR27" s="9">
        <v>1</v>
      </c>
      <c r="AS27" s="2">
        <v>0</v>
      </c>
      <c r="AT27" s="231" t="s">
        <v>428</v>
      </c>
      <c r="AU27" s="2">
        <v>0</v>
      </c>
      <c r="AV27" s="2">
        <v>0</v>
      </c>
      <c r="AW27" s="230" t="s">
        <v>428</v>
      </c>
      <c r="AX27" s="9">
        <v>21</v>
      </c>
      <c r="AY27" s="2">
        <v>15</v>
      </c>
      <c r="AZ27" s="265">
        <f t="shared" si="0"/>
        <v>41.666666666666671</v>
      </c>
    </row>
    <row r="28" spans="1:52" x14ac:dyDescent="0.2">
      <c r="A28" s="254" t="s">
        <v>51</v>
      </c>
      <c r="B28" s="9">
        <v>0</v>
      </c>
      <c r="C28" s="2">
        <v>0</v>
      </c>
      <c r="D28" s="231" t="s">
        <v>428</v>
      </c>
      <c r="E28" s="2">
        <v>0</v>
      </c>
      <c r="F28" s="2">
        <v>0</v>
      </c>
      <c r="G28" s="253" t="s">
        <v>428</v>
      </c>
      <c r="H28" s="9">
        <v>1</v>
      </c>
      <c r="I28" s="2">
        <v>2</v>
      </c>
      <c r="J28" s="231" t="s">
        <v>430</v>
      </c>
      <c r="K28" s="2">
        <v>0</v>
      </c>
      <c r="L28" s="2">
        <v>0</v>
      </c>
      <c r="M28" s="230" t="s">
        <v>428</v>
      </c>
      <c r="N28" s="9">
        <v>6</v>
      </c>
      <c r="O28" s="2">
        <v>4</v>
      </c>
      <c r="P28" s="231" t="s">
        <v>452</v>
      </c>
      <c r="Q28" s="2">
        <v>0</v>
      </c>
      <c r="R28" s="2">
        <v>0</v>
      </c>
      <c r="S28" s="230" t="s">
        <v>428</v>
      </c>
      <c r="T28" s="9">
        <v>4</v>
      </c>
      <c r="U28" s="2">
        <v>2</v>
      </c>
      <c r="V28" s="231" t="s">
        <v>444</v>
      </c>
      <c r="W28" s="2">
        <v>0</v>
      </c>
      <c r="X28" s="2">
        <v>0</v>
      </c>
      <c r="Y28" s="230" t="s">
        <v>428</v>
      </c>
      <c r="Z28" s="9">
        <v>0</v>
      </c>
      <c r="AA28" s="2">
        <v>4</v>
      </c>
      <c r="AB28" s="231" t="s">
        <v>429</v>
      </c>
      <c r="AC28" s="2">
        <v>0</v>
      </c>
      <c r="AD28" s="2">
        <v>0</v>
      </c>
      <c r="AE28" s="230" t="s">
        <v>428</v>
      </c>
      <c r="AF28" s="9">
        <v>0</v>
      </c>
      <c r="AG28" s="2">
        <v>1</v>
      </c>
      <c r="AH28" s="231" t="s">
        <v>429</v>
      </c>
      <c r="AI28" s="2">
        <v>0</v>
      </c>
      <c r="AJ28" s="2">
        <v>0</v>
      </c>
      <c r="AK28" s="230" t="s">
        <v>428</v>
      </c>
      <c r="AL28" s="9">
        <v>1</v>
      </c>
      <c r="AM28" s="2">
        <v>0</v>
      </c>
      <c r="AN28" s="231" t="s">
        <v>428</v>
      </c>
      <c r="AO28" s="2">
        <v>0</v>
      </c>
      <c r="AP28" s="2">
        <v>0</v>
      </c>
      <c r="AQ28" s="230" t="s">
        <v>428</v>
      </c>
      <c r="AR28" s="9">
        <v>2</v>
      </c>
      <c r="AS28" s="2">
        <v>0</v>
      </c>
      <c r="AT28" s="231" t="s">
        <v>428</v>
      </c>
      <c r="AU28" s="2">
        <v>0</v>
      </c>
      <c r="AV28" s="2">
        <v>0</v>
      </c>
      <c r="AW28" s="230" t="s">
        <v>428</v>
      </c>
      <c r="AX28" s="9">
        <v>14</v>
      </c>
      <c r="AY28" s="2">
        <v>13</v>
      </c>
      <c r="AZ28" s="265">
        <f t="shared" si="0"/>
        <v>48.148148148148145</v>
      </c>
    </row>
    <row r="29" spans="1:52" x14ac:dyDescent="0.2">
      <c r="A29" s="254" t="s">
        <v>52</v>
      </c>
      <c r="B29" s="9">
        <v>0</v>
      </c>
      <c r="C29" s="2">
        <v>0</v>
      </c>
      <c r="D29" s="231" t="s">
        <v>428</v>
      </c>
      <c r="E29" s="2">
        <v>0</v>
      </c>
      <c r="F29" s="2">
        <v>1</v>
      </c>
      <c r="G29" s="253" t="s">
        <v>429</v>
      </c>
      <c r="H29" s="9">
        <v>1</v>
      </c>
      <c r="I29" s="2">
        <v>0</v>
      </c>
      <c r="J29" s="231" t="s">
        <v>428</v>
      </c>
      <c r="K29" s="2">
        <v>9</v>
      </c>
      <c r="L29" s="2">
        <v>11</v>
      </c>
      <c r="M29" s="230" t="s">
        <v>509</v>
      </c>
      <c r="N29" s="9">
        <v>1</v>
      </c>
      <c r="O29" s="2">
        <v>1</v>
      </c>
      <c r="P29" s="231" t="s">
        <v>431</v>
      </c>
      <c r="Q29" s="2">
        <v>40</v>
      </c>
      <c r="R29" s="2">
        <v>22</v>
      </c>
      <c r="S29" s="230" t="s">
        <v>610</v>
      </c>
      <c r="T29" s="9">
        <v>1</v>
      </c>
      <c r="U29" s="2">
        <v>1</v>
      </c>
      <c r="V29" s="231" t="s">
        <v>431</v>
      </c>
      <c r="W29" s="2">
        <v>35</v>
      </c>
      <c r="X29" s="2">
        <v>18</v>
      </c>
      <c r="Y29" s="230" t="s">
        <v>611</v>
      </c>
      <c r="Z29" s="9">
        <v>0</v>
      </c>
      <c r="AA29" s="2">
        <v>1</v>
      </c>
      <c r="AB29" s="231" t="s">
        <v>429</v>
      </c>
      <c r="AC29" s="2">
        <v>11</v>
      </c>
      <c r="AD29" s="2">
        <v>7</v>
      </c>
      <c r="AE29" s="230" t="s">
        <v>471</v>
      </c>
      <c r="AF29" s="9">
        <v>1</v>
      </c>
      <c r="AG29" s="2">
        <v>0</v>
      </c>
      <c r="AH29" s="231" t="s">
        <v>428</v>
      </c>
      <c r="AI29" s="2">
        <v>2</v>
      </c>
      <c r="AJ29" s="2">
        <v>1</v>
      </c>
      <c r="AK29" s="230" t="s">
        <v>444</v>
      </c>
      <c r="AL29" s="9">
        <v>0</v>
      </c>
      <c r="AM29" s="2">
        <v>1</v>
      </c>
      <c r="AN29" s="231" t="s">
        <v>429</v>
      </c>
      <c r="AO29" s="2">
        <v>2</v>
      </c>
      <c r="AP29" s="2">
        <v>0</v>
      </c>
      <c r="AQ29" s="230" t="s">
        <v>428</v>
      </c>
      <c r="AR29" s="9">
        <v>0</v>
      </c>
      <c r="AS29" s="2">
        <v>0</v>
      </c>
      <c r="AT29" s="231" t="s">
        <v>428</v>
      </c>
      <c r="AU29" s="2">
        <v>0</v>
      </c>
      <c r="AV29" s="2">
        <v>0</v>
      </c>
      <c r="AW29" s="230" t="s">
        <v>428</v>
      </c>
      <c r="AX29" s="9">
        <v>103</v>
      </c>
      <c r="AY29" s="2">
        <v>64</v>
      </c>
      <c r="AZ29" s="265">
        <f t="shared" si="0"/>
        <v>38.323353293413177</v>
      </c>
    </row>
    <row r="30" spans="1:52" x14ac:dyDescent="0.2">
      <c r="A30" s="254" t="s">
        <v>54</v>
      </c>
      <c r="B30" s="9">
        <v>0</v>
      </c>
      <c r="C30" s="2">
        <v>0</v>
      </c>
      <c r="D30" s="231" t="s">
        <v>428</v>
      </c>
      <c r="E30" s="2">
        <v>0</v>
      </c>
      <c r="F30" s="2">
        <v>0</v>
      </c>
      <c r="G30" s="253" t="s">
        <v>428</v>
      </c>
      <c r="H30" s="9">
        <v>0</v>
      </c>
      <c r="I30" s="2">
        <v>0</v>
      </c>
      <c r="J30" s="231" t="s">
        <v>428</v>
      </c>
      <c r="K30" s="2">
        <v>0</v>
      </c>
      <c r="L30" s="2">
        <v>0</v>
      </c>
      <c r="M30" s="230" t="s">
        <v>428</v>
      </c>
      <c r="N30" s="9">
        <v>0</v>
      </c>
      <c r="O30" s="2">
        <v>0</v>
      </c>
      <c r="P30" s="231" t="s">
        <v>428</v>
      </c>
      <c r="Q30" s="2">
        <v>0</v>
      </c>
      <c r="R30" s="2">
        <v>0</v>
      </c>
      <c r="S30" s="230" t="s">
        <v>428</v>
      </c>
      <c r="T30" s="9">
        <v>0</v>
      </c>
      <c r="U30" s="2">
        <v>1</v>
      </c>
      <c r="V30" s="231" t="s">
        <v>429</v>
      </c>
      <c r="W30" s="2">
        <v>0</v>
      </c>
      <c r="X30" s="2">
        <v>0</v>
      </c>
      <c r="Y30" s="230" t="s">
        <v>428</v>
      </c>
      <c r="Z30" s="9">
        <v>0</v>
      </c>
      <c r="AA30" s="2">
        <v>0</v>
      </c>
      <c r="AB30" s="231" t="s">
        <v>428</v>
      </c>
      <c r="AC30" s="2">
        <v>0</v>
      </c>
      <c r="AD30" s="2">
        <v>0</v>
      </c>
      <c r="AE30" s="230" t="s">
        <v>428</v>
      </c>
      <c r="AF30" s="9">
        <v>0</v>
      </c>
      <c r="AG30" s="2">
        <v>0</v>
      </c>
      <c r="AH30" s="231" t="s">
        <v>428</v>
      </c>
      <c r="AI30" s="2">
        <v>0</v>
      </c>
      <c r="AJ30" s="2">
        <v>0</v>
      </c>
      <c r="AK30" s="230" t="s">
        <v>428</v>
      </c>
      <c r="AL30" s="9">
        <v>0</v>
      </c>
      <c r="AM30" s="2">
        <v>0</v>
      </c>
      <c r="AN30" s="231" t="s">
        <v>428</v>
      </c>
      <c r="AO30" s="2">
        <v>0</v>
      </c>
      <c r="AP30" s="2">
        <v>0</v>
      </c>
      <c r="AQ30" s="230" t="s">
        <v>428</v>
      </c>
      <c r="AR30" s="9">
        <v>0</v>
      </c>
      <c r="AS30" s="2">
        <v>0</v>
      </c>
      <c r="AT30" s="231" t="s">
        <v>428</v>
      </c>
      <c r="AU30" s="2">
        <v>0</v>
      </c>
      <c r="AV30" s="2">
        <v>0</v>
      </c>
      <c r="AW30" s="230" t="s">
        <v>428</v>
      </c>
      <c r="AX30" s="9">
        <v>0</v>
      </c>
      <c r="AY30" s="2">
        <v>1</v>
      </c>
      <c r="AZ30" s="265">
        <f t="shared" si="0"/>
        <v>100</v>
      </c>
    </row>
    <row r="31" spans="1:52" x14ac:dyDescent="0.2">
      <c r="A31" s="254" t="s">
        <v>55</v>
      </c>
      <c r="B31" s="9">
        <v>0</v>
      </c>
      <c r="C31" s="2">
        <v>0</v>
      </c>
      <c r="D31" s="231" t="s">
        <v>428</v>
      </c>
      <c r="E31" s="2">
        <v>0</v>
      </c>
      <c r="F31" s="2">
        <v>0</v>
      </c>
      <c r="G31" s="253" t="s">
        <v>428</v>
      </c>
      <c r="H31" s="9">
        <v>0</v>
      </c>
      <c r="I31" s="2">
        <v>0</v>
      </c>
      <c r="J31" s="231" t="s">
        <v>428</v>
      </c>
      <c r="K31" s="2">
        <v>0</v>
      </c>
      <c r="L31" s="2">
        <v>0</v>
      </c>
      <c r="M31" s="230" t="s">
        <v>428</v>
      </c>
      <c r="N31" s="9">
        <v>0</v>
      </c>
      <c r="O31" s="2">
        <v>1</v>
      </c>
      <c r="P31" s="231" t="s">
        <v>429</v>
      </c>
      <c r="Q31" s="2">
        <v>0</v>
      </c>
      <c r="R31" s="2">
        <v>0</v>
      </c>
      <c r="S31" s="230" t="s">
        <v>428</v>
      </c>
      <c r="T31" s="9">
        <v>1</v>
      </c>
      <c r="U31" s="2">
        <v>2</v>
      </c>
      <c r="V31" s="231" t="s">
        <v>430</v>
      </c>
      <c r="W31" s="2">
        <v>3</v>
      </c>
      <c r="X31" s="2">
        <v>2</v>
      </c>
      <c r="Y31" s="230" t="s">
        <v>452</v>
      </c>
      <c r="Z31" s="9">
        <v>0</v>
      </c>
      <c r="AA31" s="2">
        <v>0</v>
      </c>
      <c r="AB31" s="231" t="s">
        <v>428</v>
      </c>
      <c r="AC31" s="2">
        <v>0</v>
      </c>
      <c r="AD31" s="2">
        <v>2</v>
      </c>
      <c r="AE31" s="230" t="s">
        <v>429</v>
      </c>
      <c r="AF31" s="9">
        <v>1</v>
      </c>
      <c r="AG31" s="2">
        <v>0</v>
      </c>
      <c r="AH31" s="231" t="s">
        <v>428</v>
      </c>
      <c r="AI31" s="2">
        <v>2</v>
      </c>
      <c r="AJ31" s="2">
        <v>0</v>
      </c>
      <c r="AK31" s="230" t="s">
        <v>428</v>
      </c>
      <c r="AL31" s="9">
        <v>0</v>
      </c>
      <c r="AM31" s="2">
        <v>0</v>
      </c>
      <c r="AN31" s="231" t="s">
        <v>428</v>
      </c>
      <c r="AO31" s="2">
        <v>0</v>
      </c>
      <c r="AP31" s="2">
        <v>0</v>
      </c>
      <c r="AQ31" s="230" t="s">
        <v>428</v>
      </c>
      <c r="AR31" s="9">
        <v>1</v>
      </c>
      <c r="AS31" s="2">
        <v>0</v>
      </c>
      <c r="AT31" s="231" t="s">
        <v>428</v>
      </c>
      <c r="AU31" s="2">
        <v>0</v>
      </c>
      <c r="AV31" s="2">
        <v>0</v>
      </c>
      <c r="AW31" s="230" t="s">
        <v>428</v>
      </c>
      <c r="AX31" s="9">
        <v>8</v>
      </c>
      <c r="AY31" s="2">
        <v>7</v>
      </c>
      <c r="AZ31" s="265">
        <f t="shared" si="0"/>
        <v>46.666666666666664</v>
      </c>
    </row>
    <row r="32" spans="1:52" x14ac:dyDescent="0.2">
      <c r="A32" s="254" t="s">
        <v>58</v>
      </c>
      <c r="B32" s="9">
        <v>1</v>
      </c>
      <c r="C32" s="2">
        <v>0</v>
      </c>
      <c r="D32" s="231" t="s">
        <v>428</v>
      </c>
      <c r="E32" s="2">
        <v>0</v>
      </c>
      <c r="F32" s="2">
        <v>0</v>
      </c>
      <c r="G32" s="253" t="s">
        <v>428</v>
      </c>
      <c r="H32" s="9">
        <v>4</v>
      </c>
      <c r="I32" s="2">
        <v>9</v>
      </c>
      <c r="J32" s="231" t="s">
        <v>612</v>
      </c>
      <c r="K32" s="2">
        <v>5</v>
      </c>
      <c r="L32" s="2">
        <v>8</v>
      </c>
      <c r="M32" s="230" t="s">
        <v>463</v>
      </c>
      <c r="N32" s="9">
        <v>9</v>
      </c>
      <c r="O32" s="2">
        <v>15</v>
      </c>
      <c r="P32" s="231" t="s">
        <v>489</v>
      </c>
      <c r="Q32" s="2">
        <v>41</v>
      </c>
      <c r="R32" s="2">
        <v>18</v>
      </c>
      <c r="S32" s="230" t="s">
        <v>613</v>
      </c>
      <c r="T32" s="9">
        <v>2</v>
      </c>
      <c r="U32" s="2">
        <v>9</v>
      </c>
      <c r="V32" s="231" t="s">
        <v>614</v>
      </c>
      <c r="W32" s="2">
        <v>16</v>
      </c>
      <c r="X32" s="2">
        <v>5</v>
      </c>
      <c r="Y32" s="230" t="s">
        <v>615</v>
      </c>
      <c r="Z32" s="9">
        <v>5</v>
      </c>
      <c r="AA32" s="2">
        <v>3</v>
      </c>
      <c r="AB32" s="231" t="s">
        <v>616</v>
      </c>
      <c r="AC32" s="2">
        <v>7</v>
      </c>
      <c r="AD32" s="2">
        <v>5</v>
      </c>
      <c r="AE32" s="230" t="s">
        <v>476</v>
      </c>
      <c r="AF32" s="9">
        <v>3</v>
      </c>
      <c r="AG32" s="2">
        <v>0</v>
      </c>
      <c r="AH32" s="231" t="s">
        <v>428</v>
      </c>
      <c r="AI32" s="2">
        <v>1</v>
      </c>
      <c r="AJ32" s="2">
        <v>0</v>
      </c>
      <c r="AK32" s="230" t="s">
        <v>428</v>
      </c>
      <c r="AL32" s="9">
        <v>1</v>
      </c>
      <c r="AM32" s="2">
        <v>1</v>
      </c>
      <c r="AN32" s="231" t="s">
        <v>431</v>
      </c>
      <c r="AO32" s="2">
        <v>3</v>
      </c>
      <c r="AP32" s="2">
        <v>0</v>
      </c>
      <c r="AQ32" s="230" t="s">
        <v>428</v>
      </c>
      <c r="AR32" s="9">
        <v>0</v>
      </c>
      <c r="AS32" s="2">
        <v>0</v>
      </c>
      <c r="AT32" s="231" t="s">
        <v>428</v>
      </c>
      <c r="AU32" s="2">
        <v>0</v>
      </c>
      <c r="AV32" s="2">
        <v>0</v>
      </c>
      <c r="AW32" s="230" t="s">
        <v>428</v>
      </c>
      <c r="AX32" s="9">
        <v>98</v>
      </c>
      <c r="AY32" s="2">
        <v>73</v>
      </c>
      <c r="AZ32" s="265">
        <f t="shared" si="0"/>
        <v>42.690058479532162</v>
      </c>
    </row>
    <row r="33" spans="1:52" x14ac:dyDescent="0.2">
      <c r="A33" s="254" t="s">
        <v>59</v>
      </c>
      <c r="B33" s="9">
        <v>0</v>
      </c>
      <c r="C33" s="2">
        <v>0</v>
      </c>
      <c r="D33" s="231" t="s">
        <v>428</v>
      </c>
      <c r="E33" s="2">
        <v>0</v>
      </c>
      <c r="F33" s="2">
        <v>0</v>
      </c>
      <c r="G33" s="253" t="s">
        <v>428</v>
      </c>
      <c r="H33" s="9">
        <v>3</v>
      </c>
      <c r="I33" s="2">
        <v>2</v>
      </c>
      <c r="J33" s="231" t="s">
        <v>452</v>
      </c>
      <c r="K33" s="2">
        <v>3</v>
      </c>
      <c r="L33" s="2">
        <v>4</v>
      </c>
      <c r="M33" s="230" t="s">
        <v>462</v>
      </c>
      <c r="N33" s="9">
        <v>5</v>
      </c>
      <c r="O33" s="2">
        <v>11</v>
      </c>
      <c r="P33" s="231" t="s">
        <v>617</v>
      </c>
      <c r="Q33" s="2">
        <v>9</v>
      </c>
      <c r="R33" s="2">
        <v>8</v>
      </c>
      <c r="S33" s="230" t="s">
        <v>460</v>
      </c>
      <c r="T33" s="9">
        <v>16</v>
      </c>
      <c r="U33" s="2">
        <v>11</v>
      </c>
      <c r="V33" s="231" t="s">
        <v>618</v>
      </c>
      <c r="W33" s="2">
        <v>21</v>
      </c>
      <c r="X33" s="2">
        <v>19</v>
      </c>
      <c r="Y33" s="230" t="s">
        <v>619</v>
      </c>
      <c r="Z33" s="9">
        <v>21</v>
      </c>
      <c r="AA33" s="2">
        <v>19</v>
      </c>
      <c r="AB33" s="231" t="s">
        <v>619</v>
      </c>
      <c r="AC33" s="2">
        <v>25</v>
      </c>
      <c r="AD33" s="2">
        <v>13</v>
      </c>
      <c r="AE33" s="230" t="s">
        <v>620</v>
      </c>
      <c r="AF33" s="9">
        <v>6</v>
      </c>
      <c r="AG33" s="2">
        <v>7</v>
      </c>
      <c r="AH33" s="231" t="s">
        <v>621</v>
      </c>
      <c r="AI33" s="2">
        <v>13</v>
      </c>
      <c r="AJ33" s="2">
        <v>4</v>
      </c>
      <c r="AK33" s="230" t="s">
        <v>622</v>
      </c>
      <c r="AL33" s="9">
        <v>6</v>
      </c>
      <c r="AM33" s="2">
        <v>3</v>
      </c>
      <c r="AN33" s="231" t="s">
        <v>444</v>
      </c>
      <c r="AO33" s="2">
        <v>1</v>
      </c>
      <c r="AP33" s="2">
        <v>0</v>
      </c>
      <c r="AQ33" s="230" t="s">
        <v>428</v>
      </c>
      <c r="AR33" s="9">
        <v>3</v>
      </c>
      <c r="AS33" s="2">
        <v>2</v>
      </c>
      <c r="AT33" s="231" t="s">
        <v>452</v>
      </c>
      <c r="AU33" s="2">
        <v>0</v>
      </c>
      <c r="AV33" s="2">
        <v>0</v>
      </c>
      <c r="AW33" s="230" t="s">
        <v>428</v>
      </c>
      <c r="AX33" s="9">
        <v>132</v>
      </c>
      <c r="AY33" s="2">
        <v>103</v>
      </c>
      <c r="AZ33" s="265">
        <f t="shared" si="0"/>
        <v>43.829787234042556</v>
      </c>
    </row>
    <row r="34" spans="1:52" x14ac:dyDescent="0.2">
      <c r="A34" s="254" t="s">
        <v>60</v>
      </c>
      <c r="B34" s="9">
        <v>0</v>
      </c>
      <c r="C34" s="2">
        <v>0</v>
      </c>
      <c r="D34" s="231" t="s">
        <v>428</v>
      </c>
      <c r="E34" s="2">
        <v>0</v>
      </c>
      <c r="F34" s="2">
        <v>0</v>
      </c>
      <c r="G34" s="253" t="s">
        <v>428</v>
      </c>
      <c r="H34" s="9">
        <v>0</v>
      </c>
      <c r="I34" s="2">
        <v>0</v>
      </c>
      <c r="J34" s="231" t="s">
        <v>428</v>
      </c>
      <c r="K34" s="2">
        <v>0</v>
      </c>
      <c r="L34" s="2">
        <v>0</v>
      </c>
      <c r="M34" s="230" t="s">
        <v>428</v>
      </c>
      <c r="N34" s="9">
        <v>1</v>
      </c>
      <c r="O34" s="2">
        <v>0</v>
      </c>
      <c r="P34" s="231" t="s">
        <v>428</v>
      </c>
      <c r="Q34" s="2">
        <v>0</v>
      </c>
      <c r="R34" s="2">
        <v>0</v>
      </c>
      <c r="S34" s="230" t="s">
        <v>428</v>
      </c>
      <c r="T34" s="9">
        <v>1</v>
      </c>
      <c r="U34" s="2">
        <v>0</v>
      </c>
      <c r="V34" s="231" t="s">
        <v>428</v>
      </c>
      <c r="W34" s="2">
        <v>0</v>
      </c>
      <c r="X34" s="2">
        <v>0</v>
      </c>
      <c r="Y34" s="230" t="s">
        <v>428</v>
      </c>
      <c r="Z34" s="9">
        <v>0</v>
      </c>
      <c r="AA34" s="2">
        <v>1</v>
      </c>
      <c r="AB34" s="231" t="s">
        <v>429</v>
      </c>
      <c r="AC34" s="2">
        <v>0</v>
      </c>
      <c r="AD34" s="2">
        <v>0</v>
      </c>
      <c r="AE34" s="230" t="s">
        <v>428</v>
      </c>
      <c r="AF34" s="9">
        <v>0</v>
      </c>
      <c r="AG34" s="2">
        <v>0</v>
      </c>
      <c r="AH34" s="231" t="s">
        <v>428</v>
      </c>
      <c r="AI34" s="2">
        <v>0</v>
      </c>
      <c r="AJ34" s="2">
        <v>0</v>
      </c>
      <c r="AK34" s="230" t="s">
        <v>428</v>
      </c>
      <c r="AL34" s="9">
        <v>0</v>
      </c>
      <c r="AM34" s="2">
        <v>0</v>
      </c>
      <c r="AN34" s="231" t="s">
        <v>428</v>
      </c>
      <c r="AO34" s="2">
        <v>0</v>
      </c>
      <c r="AP34" s="2">
        <v>0</v>
      </c>
      <c r="AQ34" s="230" t="s">
        <v>428</v>
      </c>
      <c r="AR34" s="9">
        <v>0</v>
      </c>
      <c r="AS34" s="2">
        <v>0</v>
      </c>
      <c r="AT34" s="231" t="s">
        <v>428</v>
      </c>
      <c r="AU34" s="2">
        <v>0</v>
      </c>
      <c r="AV34" s="2">
        <v>0</v>
      </c>
      <c r="AW34" s="230" t="s">
        <v>428</v>
      </c>
      <c r="AX34" s="9">
        <v>2</v>
      </c>
      <c r="AY34" s="2">
        <v>1</v>
      </c>
      <c r="AZ34" s="265">
        <f t="shared" si="0"/>
        <v>33.333333333333329</v>
      </c>
    </row>
    <row r="35" spans="1:52" x14ac:dyDescent="0.2">
      <c r="A35" s="254" t="s">
        <v>61</v>
      </c>
      <c r="B35" s="9">
        <v>0</v>
      </c>
      <c r="C35" s="2">
        <v>0</v>
      </c>
      <c r="D35" s="231" t="s">
        <v>428</v>
      </c>
      <c r="E35" s="2">
        <v>0</v>
      </c>
      <c r="F35" s="2">
        <v>0</v>
      </c>
      <c r="G35" s="253" t="s">
        <v>428</v>
      </c>
      <c r="H35" s="9">
        <v>8</v>
      </c>
      <c r="I35" s="2">
        <v>4</v>
      </c>
      <c r="J35" s="231" t="s">
        <v>444</v>
      </c>
      <c r="K35" s="2">
        <v>0</v>
      </c>
      <c r="L35" s="2">
        <v>0</v>
      </c>
      <c r="M35" s="230" t="s">
        <v>428</v>
      </c>
      <c r="N35" s="9">
        <v>4</v>
      </c>
      <c r="O35" s="2">
        <v>3</v>
      </c>
      <c r="P35" s="231" t="s">
        <v>469</v>
      </c>
      <c r="Q35" s="2">
        <v>1</v>
      </c>
      <c r="R35" s="2">
        <v>0</v>
      </c>
      <c r="S35" s="230" t="s">
        <v>428</v>
      </c>
      <c r="T35" s="9">
        <v>5</v>
      </c>
      <c r="U35" s="2">
        <v>8</v>
      </c>
      <c r="V35" s="231" t="s">
        <v>463</v>
      </c>
      <c r="W35" s="2">
        <v>0</v>
      </c>
      <c r="X35" s="2">
        <v>0</v>
      </c>
      <c r="Y35" s="230" t="s">
        <v>428</v>
      </c>
      <c r="Z35" s="9">
        <v>10</v>
      </c>
      <c r="AA35" s="2">
        <v>3</v>
      </c>
      <c r="AB35" s="231" t="s">
        <v>623</v>
      </c>
      <c r="AC35" s="2">
        <v>0</v>
      </c>
      <c r="AD35" s="2">
        <v>0</v>
      </c>
      <c r="AE35" s="230" t="s">
        <v>428</v>
      </c>
      <c r="AF35" s="9">
        <v>2</v>
      </c>
      <c r="AG35" s="2">
        <v>1</v>
      </c>
      <c r="AH35" s="231" t="s">
        <v>444</v>
      </c>
      <c r="AI35" s="2">
        <v>1</v>
      </c>
      <c r="AJ35" s="2">
        <v>0</v>
      </c>
      <c r="AK35" s="230" t="s">
        <v>428</v>
      </c>
      <c r="AL35" s="9">
        <v>2</v>
      </c>
      <c r="AM35" s="2">
        <v>0</v>
      </c>
      <c r="AN35" s="231" t="s">
        <v>428</v>
      </c>
      <c r="AO35" s="2">
        <v>0</v>
      </c>
      <c r="AP35" s="2">
        <v>0</v>
      </c>
      <c r="AQ35" s="230" t="s">
        <v>428</v>
      </c>
      <c r="AR35" s="9">
        <v>0</v>
      </c>
      <c r="AS35" s="2">
        <v>0</v>
      </c>
      <c r="AT35" s="231" t="s">
        <v>428</v>
      </c>
      <c r="AU35" s="2">
        <v>0</v>
      </c>
      <c r="AV35" s="2">
        <v>0</v>
      </c>
      <c r="AW35" s="230" t="s">
        <v>428</v>
      </c>
      <c r="AX35" s="9">
        <v>33</v>
      </c>
      <c r="AY35" s="2">
        <v>19</v>
      </c>
      <c r="AZ35" s="265">
        <f t="shared" si="0"/>
        <v>36.538461538461533</v>
      </c>
    </row>
    <row r="36" spans="1:52" x14ac:dyDescent="0.2">
      <c r="A36" s="92" t="s">
        <v>62</v>
      </c>
      <c r="B36" s="11">
        <v>10</v>
      </c>
      <c r="C36" s="12">
        <v>22</v>
      </c>
      <c r="D36" s="225" t="s">
        <v>617</v>
      </c>
      <c r="E36" s="12">
        <v>5</v>
      </c>
      <c r="F36" s="12">
        <v>15</v>
      </c>
      <c r="G36" s="252" t="s">
        <v>470</v>
      </c>
      <c r="H36" s="11">
        <v>156</v>
      </c>
      <c r="I36" s="268">
        <v>273</v>
      </c>
      <c r="J36" s="269" t="s">
        <v>440</v>
      </c>
      <c r="K36" s="268">
        <v>205</v>
      </c>
      <c r="L36" s="268">
        <v>249</v>
      </c>
      <c r="M36" s="270" t="s">
        <v>609</v>
      </c>
      <c r="N36" s="11">
        <v>308</v>
      </c>
      <c r="O36" s="12">
        <v>400</v>
      </c>
      <c r="P36" s="225" t="s">
        <v>500</v>
      </c>
      <c r="Q36" s="12">
        <v>607</v>
      </c>
      <c r="R36" s="12">
        <v>501</v>
      </c>
      <c r="S36" s="224" t="s">
        <v>585</v>
      </c>
      <c r="T36" s="11">
        <v>338</v>
      </c>
      <c r="U36" s="12">
        <v>276</v>
      </c>
      <c r="V36" s="225" t="s">
        <v>624</v>
      </c>
      <c r="W36" s="12">
        <v>537</v>
      </c>
      <c r="X36" s="12">
        <v>403</v>
      </c>
      <c r="Y36" s="224" t="s">
        <v>469</v>
      </c>
      <c r="Z36" s="11">
        <v>242</v>
      </c>
      <c r="AA36" s="12">
        <v>165</v>
      </c>
      <c r="AB36" s="225" t="s">
        <v>625</v>
      </c>
      <c r="AC36" s="12">
        <v>294</v>
      </c>
      <c r="AD36" s="12">
        <v>185</v>
      </c>
      <c r="AE36" s="224" t="s">
        <v>626</v>
      </c>
      <c r="AF36" s="11">
        <v>87</v>
      </c>
      <c r="AG36" s="12">
        <v>51</v>
      </c>
      <c r="AH36" s="225" t="s">
        <v>627</v>
      </c>
      <c r="AI36" s="12">
        <v>124</v>
      </c>
      <c r="AJ36" s="12">
        <v>58</v>
      </c>
      <c r="AK36" s="224" t="s">
        <v>628</v>
      </c>
      <c r="AL36" s="11">
        <v>34</v>
      </c>
      <c r="AM36" s="12">
        <v>38</v>
      </c>
      <c r="AN36" s="225" t="s">
        <v>629</v>
      </c>
      <c r="AO36" s="12">
        <v>48</v>
      </c>
      <c r="AP36" s="12">
        <v>24</v>
      </c>
      <c r="AQ36" s="224" t="s">
        <v>444</v>
      </c>
      <c r="AR36" s="11">
        <v>28</v>
      </c>
      <c r="AS36" s="12">
        <v>16</v>
      </c>
      <c r="AT36" s="225" t="s">
        <v>588</v>
      </c>
      <c r="AU36" s="12">
        <v>22</v>
      </c>
      <c r="AV36" s="12">
        <v>12</v>
      </c>
      <c r="AW36" s="224" t="s">
        <v>630</v>
      </c>
      <c r="AX36" s="11">
        <v>3045</v>
      </c>
      <c r="AY36" s="12">
        <v>2688</v>
      </c>
      <c r="AZ36" s="266">
        <f t="shared" si="0"/>
        <v>46.886446886446883</v>
      </c>
    </row>
    <row r="37" spans="1:52" ht="1" customHeight="1" x14ac:dyDescent="0.2">
      <c r="H37" s="251"/>
      <c r="J37" s="267"/>
      <c r="K37" s="267"/>
      <c r="L37" s="267"/>
      <c r="M37" s="267"/>
    </row>
    <row r="38" spans="1:52" ht="39" x14ac:dyDescent="0.2">
      <c r="A38" s="250" t="s">
        <v>557</v>
      </c>
      <c r="B38" s="365"/>
      <c r="C38" s="366"/>
      <c r="D38" s="367"/>
      <c r="F38" s="83"/>
      <c r="G38" s="83"/>
      <c r="H38" s="84"/>
      <c r="I38" s="84"/>
      <c r="J38" s="83"/>
    </row>
    <row r="39" spans="1:52" ht="58.5" customHeight="1" x14ac:dyDescent="0.2">
      <c r="A39" s="249" t="s">
        <v>558</v>
      </c>
      <c r="B39" s="358" t="s">
        <v>631</v>
      </c>
      <c r="C39" s="359"/>
      <c r="D39" s="359"/>
      <c r="F39" s="83"/>
      <c r="G39" s="83"/>
      <c r="H39" s="84"/>
      <c r="I39" s="84"/>
      <c r="J39" s="83"/>
    </row>
    <row r="40" spans="1:52" ht="58.5" customHeight="1" x14ac:dyDescent="0.2">
      <c r="A40" s="248" t="s">
        <v>175</v>
      </c>
      <c r="B40" s="360" t="s">
        <v>632</v>
      </c>
      <c r="C40" s="359"/>
      <c r="D40" s="359"/>
      <c r="F40" s="83"/>
      <c r="G40" s="83"/>
      <c r="H40" s="84"/>
      <c r="I40" s="84"/>
      <c r="J40" s="83"/>
    </row>
    <row r="41" spans="1:52" ht="2" customHeight="1" x14ac:dyDescent="0.2"/>
  </sheetData>
  <mergeCells count="33">
    <mergeCell ref="AX6:AZ6"/>
    <mergeCell ref="B38:D38"/>
    <mergeCell ref="B6:G6"/>
    <mergeCell ref="H6:M6"/>
    <mergeCell ref="N6:S6"/>
    <mergeCell ref="T6:Y6"/>
    <mergeCell ref="Z6:AE6"/>
    <mergeCell ref="AF6:AK6"/>
    <mergeCell ref="AL6:AQ6"/>
    <mergeCell ref="AR6:AW6"/>
    <mergeCell ref="AI7:AK7"/>
    <mergeCell ref="AL7:AN7"/>
    <mergeCell ref="AX7:AZ7"/>
    <mergeCell ref="AO7:AQ7"/>
    <mergeCell ref="K7:M7"/>
    <mergeCell ref="Q7:S7"/>
    <mergeCell ref="B2:F2"/>
    <mergeCell ref="B3:F3"/>
    <mergeCell ref="B4:F4"/>
    <mergeCell ref="B5:F5"/>
    <mergeCell ref="E7:G7"/>
    <mergeCell ref="B39:D39"/>
    <mergeCell ref="B40:D40"/>
    <mergeCell ref="AR7:AT7"/>
    <mergeCell ref="AU7:AW7"/>
    <mergeCell ref="B7:D7"/>
    <mergeCell ref="H7:J7"/>
    <mergeCell ref="N7:P7"/>
    <mergeCell ref="AC7:AE7"/>
    <mergeCell ref="AF7:AH7"/>
    <mergeCell ref="T7:V7"/>
    <mergeCell ref="W7:Y7"/>
    <mergeCell ref="Z7:AB7"/>
  </mergeCells>
  <pageMargins left="0.25" right="0.25" top="0.25" bottom="0.25" header="0.25" footer="0.25"/>
  <pageSetup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48a347-eb50-4952-97bd-d92cb4fdebc5" xsi:nil="true"/>
    <lcf76f155ced4ddcb4097134ff3c332f xmlns="eb5aab6b-031f-4972-9d22-f2b6eff7708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4C3EFD3C90F44CA648C74505A448E6" ma:contentTypeVersion="17" ma:contentTypeDescription="Create a new document." ma:contentTypeScope="" ma:versionID="e8e4ef7566cc2ad0ac06a1959e6c2a8f">
  <xsd:schema xmlns:xsd="http://www.w3.org/2001/XMLSchema" xmlns:xs="http://www.w3.org/2001/XMLSchema" xmlns:p="http://schemas.microsoft.com/office/2006/metadata/properties" xmlns:ns2="eb5aab6b-031f-4972-9d22-f2b6eff7708e" xmlns:ns3="6248a347-eb50-4952-97bd-d92cb4fdebc5" targetNamespace="http://schemas.microsoft.com/office/2006/metadata/properties" ma:root="true" ma:fieldsID="087265c2c49d14638cff1e9969f2aa78" ns2:_="" ns3:_="">
    <xsd:import namespace="eb5aab6b-031f-4972-9d22-f2b6eff7708e"/>
    <xsd:import namespace="6248a347-eb50-4952-97bd-d92cb4fde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aab6b-031f-4972-9d22-f2b6eff77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c250d15-9240-48a2-bed8-252fb13a14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8a347-eb50-4952-97bd-d92cb4fdebc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bacb309-1590-46fa-ab98-4467c1b0f3fc}" ma:internalName="TaxCatchAll" ma:showField="CatchAllData" ma:web="6248a347-eb50-4952-97bd-d92cb4fde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6978BA-EECE-42F9-88CC-6F34FD4427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4657B8-6AE3-4CB1-96B0-72EE3200C0F3}">
  <ds:schemaRefs>
    <ds:schemaRef ds:uri="http://schemas.microsoft.com/office/2006/metadata/properties"/>
    <ds:schemaRef ds:uri="http://schemas.microsoft.com/office/infopath/2007/PartnerControls"/>
    <ds:schemaRef ds:uri="ef56fa2c-8799-41f7-8555-46686698e10b"/>
    <ds:schemaRef ds:uri="4198a30c-d707-4176-8f11-2dc7db7c9bc7"/>
  </ds:schemaRefs>
</ds:datastoreItem>
</file>

<file path=customXml/itemProps3.xml><?xml version="1.0" encoding="utf-8"?>
<ds:datastoreItem xmlns:ds="http://schemas.openxmlformats.org/officeDocument/2006/customXml" ds:itemID="{1F848975-8B47-497D-8C62-6FB76075F7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AnnexI </vt:lpstr>
      <vt:lpstr>AnnexII </vt:lpstr>
      <vt:lpstr>Annex III</vt:lpstr>
      <vt:lpstr>Annex IV</vt:lpstr>
      <vt:lpstr>Annex V</vt:lpstr>
      <vt:lpstr>Annex VI </vt:lpstr>
      <vt:lpstr>Annex VII</vt:lpstr>
      <vt:lpstr>Annex VIII</vt:lpstr>
      <vt:lpstr>Annex IX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Shinobu Sasaki</dc:creator>
  <cp:keywords/>
  <dc:description/>
  <cp:lastModifiedBy>Jillian Foster</cp:lastModifiedBy>
  <cp:revision/>
  <dcterms:created xsi:type="dcterms:W3CDTF">2023-05-11T14:54:58Z</dcterms:created>
  <dcterms:modified xsi:type="dcterms:W3CDTF">2023-09-20T16:49:04Z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0x010100193FC91A6EF50A4D94E02EFB3556FEFF</vt:lpwstr>
  </property>
  <property fmtid="{D5CDD505-2E9C-101B-9397-08002B2CF9AE}" pid="3" name="MediaServiceImageTags">
    <vt:lpwstr/>
  </property>
</Properties>
</file>